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05" windowWidth="13140" windowHeight="9900" activeTab="0"/>
  </bookViews>
  <sheets>
    <sheet name="Sheet1" sheetId="1" r:id="rId1"/>
    <sheet name="calcu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<sst xmlns="http://schemas.openxmlformats.org/spreadsheetml/2006/main" count="343" uniqueCount="172">
  <si>
    <t>INCOME</t>
  </si>
  <si>
    <t>BALANCE</t>
  </si>
  <si>
    <t>308.00.00.0000</t>
  </si>
  <si>
    <t>BEGINNING NET CASH &amp; INVESTMENTS</t>
  </si>
  <si>
    <t>PROPERTY TAX REVENUE</t>
  </si>
  <si>
    <t>TIMBER HARVEST TAX</t>
  </si>
  <si>
    <t>LEASEHOLD TAX</t>
  </si>
  <si>
    <t>AIRPORT LANDING FEES</t>
  </si>
  <si>
    <t>AIRPORT TIE DOWN FEES/PERMANENT</t>
  </si>
  <si>
    <t>AIRPORT TIE DOWN FEES/TRANSIENT</t>
  </si>
  <si>
    <t>INVESTMENT INTEREST</t>
  </si>
  <si>
    <t>LAND RENTAL: LEASEHOLD TAX</t>
  </si>
  <si>
    <t>REFUNDS FROM VENDORS</t>
  </si>
  <si>
    <t>MISCELLANEOUS</t>
  </si>
  <si>
    <t>TOTAL INCOME</t>
  </si>
  <si>
    <t>EXPENSES</t>
  </si>
  <si>
    <t>COMMISSIONERS' SALARIES</t>
  </si>
  <si>
    <t>OFFICE SUPPLIES</t>
  </si>
  <si>
    <t>OPERATING SUPPLIES</t>
  </si>
  <si>
    <t>AUDIT SERVICES</t>
  </si>
  <si>
    <t>LEGAL SERVICES</t>
  </si>
  <si>
    <t>ENGINEERING SERVICES</t>
  </si>
  <si>
    <t>ELECTION COSTS</t>
  </si>
  <si>
    <t>PROFESSIONAL SERVICE</t>
  </si>
  <si>
    <t>SECRETARY/BOOKKEEPING CONTRACT</t>
  </si>
  <si>
    <t>SECRETARY SUBSTITUTE</t>
  </si>
  <si>
    <t>TELEPHONE</t>
  </si>
  <si>
    <t>POSTAGE</t>
  </si>
  <si>
    <t>TRAVEL</t>
  </si>
  <si>
    <t>ADVERTISING</t>
  </si>
  <si>
    <t>INSURANCE-FIRE &amp; LIABILITY</t>
  </si>
  <si>
    <t>ELECTRICITY</t>
  </si>
  <si>
    <t>GARBAGE</t>
  </si>
  <si>
    <t>MAINTENANCE AND REPAIR-FIELD</t>
  </si>
  <si>
    <t>MAINTENANCE AND REPAIR-FACILITIES</t>
  </si>
  <si>
    <t>PORTA-POTTY PUMPING</t>
  </si>
  <si>
    <t>FACILITY MAINTENANCE CONTRACT</t>
  </si>
  <si>
    <t>GROUNDS MAINTENANCE CONTRACT</t>
  </si>
  <si>
    <t>SEMINARS AND CONFERENCES</t>
  </si>
  <si>
    <t>WPPA DUES</t>
  </si>
  <si>
    <t>GOVERNMENTAL SERVICES</t>
  </si>
  <si>
    <t>FAA FUNDED IMPROVEMENTS</t>
  </si>
  <si>
    <t>TOTAL EXPENSES</t>
  </si>
  <si>
    <t>DESCRIPTION</t>
  </si>
  <si>
    <t>BEGINNING NET CASH &amp; INVST.</t>
  </si>
  <si>
    <t>397.00.00.0000</t>
  </si>
  <si>
    <t>EXPENSE</t>
  </si>
  <si>
    <t>TOTAL EXPENSE</t>
  </si>
  <si>
    <t>SPACE &amp; FACILITIES RENTALS LONG TERM</t>
  </si>
  <si>
    <t>STATE DEPT OF TRANSPORTATION GRANT</t>
  </si>
  <si>
    <t>INTEREST &amp; PENALTIES</t>
  </si>
  <si>
    <t>PROPERTY ACQUISITION</t>
  </si>
  <si>
    <t>BUDGET</t>
  </si>
  <si>
    <t>597.00.00.0001</t>
  </si>
  <si>
    <t>PROPERTY ACQUISITION - FAA UNFUNDED</t>
  </si>
  <si>
    <t>PROPERTY ACQUISITION - FAA FUNDED</t>
  </si>
  <si>
    <t>508.00.00.0000</t>
  </si>
  <si>
    <t>BEGINNING CASH</t>
  </si>
  <si>
    <t xml:space="preserve">IMPROVEMENTS-BUILDING </t>
  </si>
  <si>
    <t>FICA</t>
  </si>
  <si>
    <t>STATUTORY INTEREST (TAX REFUND)</t>
  </si>
  <si>
    <t>Cell Tower</t>
  </si>
  <si>
    <t>Hangar Units</t>
  </si>
  <si>
    <t>Storage Units</t>
  </si>
  <si>
    <t>Bldg A</t>
  </si>
  <si>
    <t>Lower Hangars</t>
  </si>
  <si>
    <t>3% increase per agreement</t>
  </si>
  <si>
    <t>investment pool</t>
  </si>
  <si>
    <t>INSURANCE RECOVERY</t>
  </si>
  <si>
    <t>cash</t>
  </si>
  <si>
    <t>TRANSFER FROM AIRPORT RESERVE FUND</t>
  </si>
  <si>
    <t>UNIMPROVED LAND RENTAL</t>
  </si>
  <si>
    <t>711.21.20.0001</t>
  </si>
  <si>
    <t>711.10.00.0000</t>
  </si>
  <si>
    <t>711.21.20.0002</t>
  </si>
  <si>
    <t>711.30.10.0000</t>
  </si>
  <si>
    <t>711.30.00.0000</t>
  </si>
  <si>
    <t>711.30.20.0000</t>
  </si>
  <si>
    <t>711.30.30.0000</t>
  </si>
  <si>
    <t>711.30.40.0000</t>
  </si>
  <si>
    <t>711.31.00.0000</t>
  </si>
  <si>
    <t>711.41.10.0000</t>
  </si>
  <si>
    <t>711.41.20.0000</t>
  </si>
  <si>
    <t>711.73.00.0000</t>
  </si>
  <si>
    <t>711.74.00.0000</t>
  </si>
  <si>
    <t>711.79.00.0000</t>
  </si>
  <si>
    <t>711.79.10.0000</t>
  </si>
  <si>
    <t>711.79.20.0000</t>
  </si>
  <si>
    <t>711.79.30.0000</t>
  </si>
  <si>
    <t>711.82.00.0000</t>
  </si>
  <si>
    <t>711.86.00.0000</t>
  </si>
  <si>
    <t>711.88.00.0000</t>
  </si>
  <si>
    <t>711.90.00.0000</t>
  </si>
  <si>
    <t>713.30.00.0000</t>
  </si>
  <si>
    <t>713.30.10.0000</t>
  </si>
  <si>
    <t>713.30.20.0000</t>
  </si>
  <si>
    <t>713.30.30.0000</t>
  </si>
  <si>
    <t>713.89.00.0000</t>
  </si>
  <si>
    <t>715.00.00.0000</t>
  </si>
  <si>
    <t>715.00.10.0000</t>
  </si>
  <si>
    <t>719.72.00.0000</t>
  </si>
  <si>
    <t>773.30.00.0000</t>
  </si>
  <si>
    <t>773.30.10.0000</t>
  </si>
  <si>
    <t>773.30.20.0000</t>
  </si>
  <si>
    <t>773.30.30.0000</t>
  </si>
  <si>
    <t>773.30.40.0000</t>
  </si>
  <si>
    <t>790.00.00.0000</t>
  </si>
  <si>
    <t>799.92.00.0000</t>
  </si>
  <si>
    <t>611.10.00.0000</t>
  </si>
  <si>
    <t>611.30.00.0000</t>
  </si>
  <si>
    <t>611.31.00.0000</t>
  </si>
  <si>
    <t>614.10.00.0000</t>
  </si>
  <si>
    <t>615.00.00.0000</t>
  </si>
  <si>
    <t>619.00.00.0000</t>
  </si>
  <si>
    <t>619.01.00.0000</t>
  </si>
  <si>
    <t>619.02.00.0000</t>
  </si>
  <si>
    <t>651.03.60.0000</t>
  </si>
  <si>
    <t>651.20.10.0000</t>
  </si>
  <si>
    <t>679.00.00.0000</t>
  </si>
  <si>
    <t>699.50.00.0000</t>
  </si>
  <si>
    <t>699.10.10.0000</t>
  </si>
  <si>
    <t>699.20.00.0000</t>
  </si>
  <si>
    <t>699.90.20.0000</t>
  </si>
  <si>
    <t>699.90.30.0000</t>
  </si>
  <si>
    <t>FAA GRANT</t>
  </si>
  <si>
    <t>IMPROVEMENTS-FAA UNFUNDED</t>
  </si>
  <si>
    <t>1.8% CPI increase</t>
  </si>
  <si>
    <t>LOAN FOR LAND PURCHASES</t>
  </si>
  <si>
    <t>Gunn House</t>
  </si>
  <si>
    <t>CURRENT</t>
  </si>
  <si>
    <t>YEAR TO</t>
  </si>
  <si>
    <t>DATE</t>
  </si>
  <si>
    <t>L &amp; I (.1855)</t>
  </si>
  <si>
    <t>771.50.00.0000</t>
  </si>
  <si>
    <t>671.10.00.2034</t>
  </si>
  <si>
    <t>PORT OF LOPEZ #6734.00 DEBT SERVICE FUND</t>
  </si>
  <si>
    <t>TRANSFERS IN FROM GENERAL FUND</t>
  </si>
  <si>
    <t>591.46.71.2034</t>
  </si>
  <si>
    <t>2015 GO BOND PRINCIPAL TIL 2034</t>
  </si>
  <si>
    <t>592.46.83.2034</t>
  </si>
  <si>
    <t>DEBT SERVICE TRANSFERS</t>
  </si>
  <si>
    <t xml:space="preserve">storage units </t>
  </si>
  <si>
    <t>hangar A</t>
  </si>
  <si>
    <t>hangar B</t>
  </si>
  <si>
    <t>180 x 6 x 12</t>
  </si>
  <si>
    <t>hangar C</t>
  </si>
  <si>
    <t>180 x 4 x 6</t>
  </si>
  <si>
    <t>lower hangars</t>
  </si>
  <si>
    <t>15 x 445</t>
  </si>
  <si>
    <t>cell tower</t>
  </si>
  <si>
    <t>1025 x 12</t>
  </si>
  <si>
    <t>saddleback ranch</t>
  </si>
  <si>
    <t>756 house</t>
  </si>
  <si>
    <t>1329.32 x 12</t>
  </si>
  <si>
    <t>756 workshop</t>
  </si>
  <si>
    <t>350 x 12</t>
  </si>
  <si>
    <t>airport</t>
  </si>
  <si>
    <t>general</t>
  </si>
  <si>
    <t>property taxes</t>
  </si>
  <si>
    <t>total</t>
  </si>
  <si>
    <t>Revenue sources</t>
  </si>
  <si>
    <t>amount</t>
  </si>
  <si>
    <t>solar panel rebates</t>
  </si>
  <si>
    <t>110 x 14 x 12</t>
  </si>
  <si>
    <t>PORT OF LOPEZ #6731.00 AIRPORT FUND</t>
  </si>
  <si>
    <t>RESERVE CAPITAL IMPROVEMENTS</t>
  </si>
  <si>
    <t>2015 GO BOND INTEREST TIL 2034</t>
  </si>
  <si>
    <t>773.30.50.0000</t>
  </si>
  <si>
    <t>PORT OF LOPEZ #6732.00 NON-AIRPORT FUND</t>
  </si>
  <si>
    <t>YEAR</t>
  </si>
  <si>
    <t>TO DATE</t>
  </si>
  <si>
    <t>OPERATING TSF TO AIRPORT FUND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</si>
</sst>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\(#,##0.0\)"/>
    <numFmt numFmtId="166" formatCode="0_);\(0\)"/>
    <numFmt numFmtId="167" formatCode="[$-409]dddd\,\ mmmm\ dd\,\ yyyy"/>
    <numFmt numFmtId="168" formatCode="mm/dd/yy;@"/>
    <numFmt numFmtId="169" formatCode="0.00_);\(0.00\)"/>
    <numFmt numFmtId="170" formatCode="[$-409]mmmm\ d\,\ yyyy;@"/>
    <numFmt numFmtId="171" formatCode="0.0000%"/>
    <numFmt numFmtId="172" formatCode="m/d/yy;@"/>
    <numFmt numFmtId="173" formatCode="[$-409]h:mm:ss\ AM/PM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0.0"/>
    <numFmt numFmtId="180" formatCode="0.000"/>
    <numFmt numFmtId="181" formatCode="0.0000"/>
    <numFmt numFmtId="182" formatCode="0.00000"/>
    <numFmt numFmtId="183" formatCode="_(* #,##0.0_);_(* \(#,##0.0\);_(* &quot;-&quot;??_);_(@_)"/>
    <numFmt numFmtId="184" formatCode="_(* #,##0_);_(* \(#,##0\);_(* &quot;-&quot;??_);_(@_)"/>
    <numFmt numFmtId="185" formatCode="#,##0.0000000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9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37" fontId="2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 horizontal="right"/>
    </xf>
    <xf numFmtId="184" fontId="1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3" fontId="2" fillId="0" borderId="11" xfId="42" applyFont="1" applyBorder="1" applyAlignment="1">
      <alignment/>
    </xf>
    <xf numFmtId="43" fontId="1" fillId="0" borderId="0" xfId="42" applyFont="1" applyAlignment="1">
      <alignment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43" fontId="1" fillId="0" borderId="11" xfId="42" applyFont="1" applyBorder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84" fontId="1" fillId="0" borderId="0" xfId="42" applyNumberFormat="1" applyFont="1" applyAlignment="1">
      <alignment/>
    </xf>
    <xf numFmtId="184" fontId="2" fillId="0" borderId="0" xfId="42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84" fontId="2" fillId="0" borderId="14" xfId="42" applyNumberFormat="1" applyFont="1" applyBorder="1" applyAlignment="1">
      <alignment/>
    </xf>
    <xf numFmtId="184" fontId="1" fillId="0" borderId="11" xfId="42" applyNumberFormat="1" applyFont="1" applyBorder="1" applyAlignment="1">
      <alignment/>
    </xf>
    <xf numFmtId="184" fontId="2" fillId="0" borderId="11" xfId="42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2"/>
  <sheetViews>
    <sheetView tabSelected="1" zoomScalePageLayoutView="0" workbookViewId="0" topLeftCell="B1">
      <pane ySplit="4" topLeftCell="A65" activePane="bottomLeft" state="frozen"/>
      <selection pane="topLeft" activeCell="A1" sqref="A1"/>
      <selection pane="bottomLeft" activeCell="C107" sqref="C107:H107"/>
    </sheetView>
  </sheetViews>
  <sheetFormatPr defaultColWidth="9.140625" defaultRowHeight="12.75"/>
  <cols>
    <col min="1" max="1" width="2.28125" style="1" hidden="1" customWidth="1"/>
    <col min="2" max="2" width="0.85546875" style="0" customWidth="1"/>
    <col min="3" max="3" width="13.7109375" style="1" customWidth="1"/>
    <col min="4" max="4" width="39.140625" style="18" customWidth="1"/>
    <col min="5" max="5" width="13.7109375" style="1" customWidth="1"/>
    <col min="6" max="6" width="11.8515625" style="1" customWidth="1"/>
    <col min="7" max="7" width="11.00390625" style="1" customWidth="1"/>
    <col min="8" max="8" width="10.421875" style="1" customWidth="1"/>
    <col min="9" max="9" width="14.421875" style="1" customWidth="1"/>
    <col min="10" max="11" width="9.140625" style="1" customWidth="1"/>
    <col min="12" max="12" width="16.00390625" style="1" customWidth="1"/>
    <col min="13" max="13" width="12.00390625" style="1" customWidth="1"/>
    <col min="14" max="16384" width="9.140625" style="1" customWidth="1"/>
  </cols>
  <sheetData>
    <row r="1" spans="1:7" ht="12.75">
      <c r="A1" s="3"/>
      <c r="C1" s="3" t="s">
        <v>164</v>
      </c>
      <c r="D1" s="3"/>
      <c r="G1" s="49">
        <v>42370</v>
      </c>
    </row>
    <row r="2" spans="1:3" ht="12.75">
      <c r="A2" s="3"/>
      <c r="C2" s="2">
        <v>2016</v>
      </c>
    </row>
    <row r="3" spans="2:8" ht="12.75">
      <c r="B3" s="30"/>
      <c r="C3" s="4"/>
      <c r="D3" s="4"/>
      <c r="E3" s="30"/>
      <c r="F3" s="30"/>
      <c r="G3" s="30" t="s">
        <v>130</v>
      </c>
      <c r="H3" s="30"/>
    </row>
    <row r="4" spans="2:8" ht="12.75">
      <c r="B4" s="30"/>
      <c r="C4" s="8"/>
      <c r="D4" s="9" t="s">
        <v>0</v>
      </c>
      <c r="E4" s="30" t="s">
        <v>52</v>
      </c>
      <c r="F4" s="30" t="s">
        <v>129</v>
      </c>
      <c r="G4" s="30" t="s">
        <v>131</v>
      </c>
      <c r="H4" s="30" t="s">
        <v>1</v>
      </c>
    </row>
    <row r="5" spans="4:14" ht="12.75">
      <c r="D5" s="1"/>
      <c r="E5"/>
      <c r="F5"/>
      <c r="G5"/>
      <c r="H5"/>
      <c r="L5" s="52" t="s">
        <v>160</v>
      </c>
      <c r="M5" s="53"/>
      <c r="N5" s="54" t="s">
        <v>161</v>
      </c>
    </row>
    <row r="6" spans="1:13" ht="12.75">
      <c r="A6" s="11"/>
      <c r="B6" s="22"/>
      <c r="C6" s="33" t="s">
        <v>2</v>
      </c>
      <c r="D6" s="10" t="s">
        <v>3</v>
      </c>
      <c r="E6" s="12">
        <v>140000</v>
      </c>
      <c r="F6" s="41"/>
      <c r="G6" s="41"/>
      <c r="H6" s="41"/>
      <c r="M6" s="18"/>
    </row>
    <row r="7" spans="1:15" ht="12.75">
      <c r="A7" s="11"/>
      <c r="B7" s="22"/>
      <c r="C7" s="33" t="s">
        <v>45</v>
      </c>
      <c r="D7" s="10" t="s">
        <v>70</v>
      </c>
      <c r="E7" s="12"/>
      <c r="F7" s="41"/>
      <c r="G7" s="41"/>
      <c r="H7" s="41"/>
      <c r="L7" s="1" t="s">
        <v>141</v>
      </c>
      <c r="M7" s="18" t="s">
        <v>163</v>
      </c>
      <c r="N7" s="50">
        <v>18480</v>
      </c>
      <c r="O7" s="1" t="s">
        <v>156</v>
      </c>
    </row>
    <row r="8" spans="1:15" ht="12.75">
      <c r="A8" s="11"/>
      <c r="B8" s="22"/>
      <c r="C8" s="33" t="s">
        <v>108</v>
      </c>
      <c r="D8" s="10" t="s">
        <v>7</v>
      </c>
      <c r="E8" s="12">
        <v>900</v>
      </c>
      <c r="F8" s="41"/>
      <c r="G8" s="41"/>
      <c r="H8" s="41"/>
      <c r="L8" s="1" t="s">
        <v>142</v>
      </c>
      <c r="M8" s="18"/>
      <c r="N8" s="50">
        <v>2150</v>
      </c>
      <c r="O8" s="1" t="s">
        <v>156</v>
      </c>
    </row>
    <row r="9" spans="1:15" ht="12.75">
      <c r="A9" s="11"/>
      <c r="B9" s="22"/>
      <c r="C9" s="33" t="s">
        <v>109</v>
      </c>
      <c r="D9" s="10" t="s">
        <v>8</v>
      </c>
      <c r="E9" s="12">
        <v>480</v>
      </c>
      <c r="F9" s="41"/>
      <c r="G9" s="41"/>
      <c r="H9" s="41"/>
      <c r="L9" s="1" t="s">
        <v>143</v>
      </c>
      <c r="M9" s="18" t="s">
        <v>144</v>
      </c>
      <c r="N9" s="50">
        <v>12960</v>
      </c>
      <c r="O9" s="1" t="s">
        <v>156</v>
      </c>
    </row>
    <row r="10" spans="1:15" ht="12.75">
      <c r="A10" s="11"/>
      <c r="B10" s="22"/>
      <c r="C10" s="33" t="s">
        <v>110</v>
      </c>
      <c r="D10" s="10" t="s">
        <v>9</v>
      </c>
      <c r="E10" s="12">
        <v>500</v>
      </c>
      <c r="F10" s="41"/>
      <c r="G10" s="41"/>
      <c r="H10" s="41"/>
      <c r="L10" s="1" t="s">
        <v>145</v>
      </c>
      <c r="M10" s="18" t="s">
        <v>146</v>
      </c>
      <c r="N10" s="50">
        <v>4320</v>
      </c>
      <c r="O10" s="1" t="s">
        <v>156</v>
      </c>
    </row>
    <row r="11" spans="1:15" ht="12.75">
      <c r="A11" s="11"/>
      <c r="B11" s="22"/>
      <c r="C11" s="35" t="s">
        <v>111</v>
      </c>
      <c r="D11" s="10" t="s">
        <v>71</v>
      </c>
      <c r="E11" s="12">
        <v>12800</v>
      </c>
      <c r="F11" s="41"/>
      <c r="G11" s="41"/>
      <c r="H11" s="41"/>
      <c r="L11" s="1" t="s">
        <v>147</v>
      </c>
      <c r="M11" s="18" t="s">
        <v>148</v>
      </c>
      <c r="N11" s="50">
        <v>6675</v>
      </c>
      <c r="O11" s="1" t="s">
        <v>156</v>
      </c>
    </row>
    <row r="12" spans="1:15" ht="12.75">
      <c r="A12" s="11"/>
      <c r="B12" s="22"/>
      <c r="C12" s="33" t="s">
        <v>112</v>
      </c>
      <c r="D12" s="10" t="s">
        <v>48</v>
      </c>
      <c r="E12" s="12">
        <v>48780</v>
      </c>
      <c r="F12" s="41"/>
      <c r="G12" s="41"/>
      <c r="H12" s="41"/>
      <c r="L12" s="1" t="s">
        <v>149</v>
      </c>
      <c r="M12" s="18" t="s">
        <v>150</v>
      </c>
      <c r="N12" s="50">
        <v>12300</v>
      </c>
      <c r="O12" s="1" t="s">
        <v>156</v>
      </c>
    </row>
    <row r="13" spans="1:15" ht="12.75">
      <c r="A13" s="11"/>
      <c r="B13" s="22"/>
      <c r="C13" s="33" t="s">
        <v>113</v>
      </c>
      <c r="D13" s="10" t="s">
        <v>13</v>
      </c>
      <c r="E13" s="12">
        <v>3000</v>
      </c>
      <c r="F13" s="41"/>
      <c r="G13" s="41"/>
      <c r="H13" s="41"/>
      <c r="L13" s="1" t="s">
        <v>151</v>
      </c>
      <c r="M13" s="18"/>
      <c r="N13" s="50">
        <v>504</v>
      </c>
      <c r="O13" s="1" t="s">
        <v>156</v>
      </c>
    </row>
    <row r="14" spans="1:15" ht="12.75">
      <c r="A14" s="11"/>
      <c r="B14" s="22"/>
      <c r="C14" s="33" t="s">
        <v>114</v>
      </c>
      <c r="D14" s="10" t="s">
        <v>12</v>
      </c>
      <c r="E14" s="12"/>
      <c r="F14" s="41"/>
      <c r="G14" s="41"/>
      <c r="H14" s="41"/>
      <c r="L14" s="1" t="s">
        <v>152</v>
      </c>
      <c r="M14" s="18" t="s">
        <v>153</v>
      </c>
      <c r="N14" s="50">
        <v>15952</v>
      </c>
      <c r="O14" s="1" t="s">
        <v>157</v>
      </c>
    </row>
    <row r="15" spans="1:15" ht="12.75">
      <c r="A15" s="11"/>
      <c r="B15" s="22"/>
      <c r="C15" s="33" t="s">
        <v>115</v>
      </c>
      <c r="D15" s="10" t="s">
        <v>50</v>
      </c>
      <c r="E15" s="12"/>
      <c r="F15" s="41"/>
      <c r="G15" s="41"/>
      <c r="H15" s="41"/>
      <c r="L15" s="1" t="s">
        <v>154</v>
      </c>
      <c r="M15" s="18" t="s">
        <v>155</v>
      </c>
      <c r="N15" s="50">
        <v>4200</v>
      </c>
      <c r="O15" s="1" t="s">
        <v>156</v>
      </c>
    </row>
    <row r="16" spans="1:15" ht="12.75">
      <c r="A16" s="11"/>
      <c r="B16" s="22"/>
      <c r="C16" s="33" t="s">
        <v>116</v>
      </c>
      <c r="D16" s="10" t="s">
        <v>49</v>
      </c>
      <c r="E16" s="12">
        <v>13500</v>
      </c>
      <c r="F16" s="41"/>
      <c r="G16" s="41"/>
      <c r="H16" s="41"/>
      <c r="L16" s="1" t="s">
        <v>162</v>
      </c>
      <c r="M16" s="18"/>
      <c r="N16" s="50">
        <v>3000</v>
      </c>
      <c r="O16" s="1" t="s">
        <v>156</v>
      </c>
    </row>
    <row r="17" spans="1:15" ht="12.75">
      <c r="A17" s="11"/>
      <c r="B17" s="22"/>
      <c r="C17" s="33" t="s">
        <v>117</v>
      </c>
      <c r="D17" s="10" t="s">
        <v>124</v>
      </c>
      <c r="E17" s="12">
        <v>243000</v>
      </c>
      <c r="F17" s="41"/>
      <c r="G17" s="41"/>
      <c r="H17" s="41"/>
      <c r="L17" s="1" t="s">
        <v>158</v>
      </c>
      <c r="M17" s="18"/>
      <c r="N17" s="50">
        <v>92000</v>
      </c>
      <c r="O17" s="1" t="s">
        <v>157</v>
      </c>
    </row>
    <row r="18" spans="1:14" ht="12.75">
      <c r="A18" s="11"/>
      <c r="B18" s="22"/>
      <c r="C18" s="33" t="s">
        <v>118</v>
      </c>
      <c r="D18" s="10" t="s">
        <v>11</v>
      </c>
      <c r="E18" s="12">
        <v>8400</v>
      </c>
      <c r="F18" s="41"/>
      <c r="G18" s="41"/>
      <c r="H18" s="41"/>
      <c r="M18" s="18"/>
      <c r="N18" s="50"/>
    </row>
    <row r="19" spans="1:14" ht="12.75">
      <c r="A19" s="11"/>
      <c r="B19" s="24"/>
      <c r="C19" s="33" t="s">
        <v>119</v>
      </c>
      <c r="D19" s="10" t="s">
        <v>68</v>
      </c>
      <c r="E19" s="11"/>
      <c r="F19" s="41"/>
      <c r="G19" s="41"/>
      <c r="H19" s="41"/>
      <c r="M19" s="18"/>
      <c r="N19" s="50"/>
    </row>
    <row r="20" spans="1:14" ht="12.75">
      <c r="A20" s="11"/>
      <c r="B20" s="22"/>
      <c r="C20" s="33" t="s">
        <v>120</v>
      </c>
      <c r="D20" s="10" t="s">
        <v>10</v>
      </c>
      <c r="E20" s="12"/>
      <c r="F20" s="41"/>
      <c r="G20" s="41"/>
      <c r="H20" s="41"/>
      <c r="L20" s="2" t="s">
        <v>159</v>
      </c>
      <c r="M20" s="19"/>
      <c r="N20" s="51">
        <f>SUM(N7:N18)</f>
        <v>172541</v>
      </c>
    </row>
    <row r="21" spans="1:15" ht="12.75">
      <c r="A21" s="11"/>
      <c r="B21" s="22"/>
      <c r="C21" s="33" t="s">
        <v>121</v>
      </c>
      <c r="D21" s="10" t="s">
        <v>4</v>
      </c>
      <c r="E21" s="12"/>
      <c r="F21" s="41"/>
      <c r="G21" s="41"/>
      <c r="H21" s="41"/>
      <c r="M21" s="18"/>
      <c r="O21" s="2"/>
    </row>
    <row r="22" spans="1:14" ht="12.75">
      <c r="A22" s="11"/>
      <c r="B22" s="22"/>
      <c r="C22" s="33" t="s">
        <v>122</v>
      </c>
      <c r="D22" s="10" t="s">
        <v>5</v>
      </c>
      <c r="E22" s="12"/>
      <c r="F22" s="41"/>
      <c r="G22" s="41"/>
      <c r="H22" s="41"/>
      <c r="L22" s="2"/>
      <c r="M22" s="19"/>
      <c r="N22" s="2"/>
    </row>
    <row r="23" spans="1:8" ht="12.75">
      <c r="A23" s="11"/>
      <c r="B23" s="22"/>
      <c r="C23" s="33" t="s">
        <v>123</v>
      </c>
      <c r="D23" s="10" t="s">
        <v>6</v>
      </c>
      <c r="E23" s="12"/>
      <c r="F23" s="41"/>
      <c r="G23" s="41"/>
      <c r="H23" s="41"/>
    </row>
    <row r="24" spans="1:8" ht="12.75">
      <c r="A24" s="11"/>
      <c r="B24" s="22"/>
      <c r="C24" s="33" t="s">
        <v>134</v>
      </c>
      <c r="D24" s="10" t="s">
        <v>127</v>
      </c>
      <c r="E24" s="12"/>
      <c r="F24" s="41"/>
      <c r="G24" s="41"/>
      <c r="H24" s="41"/>
    </row>
    <row r="25" spans="1:8" ht="12.75">
      <c r="A25" s="11"/>
      <c r="B25" s="22"/>
      <c r="C25" s="33"/>
      <c r="D25" s="10"/>
      <c r="E25" s="12"/>
      <c r="F25" s="41"/>
      <c r="G25" s="41"/>
      <c r="H25" s="41"/>
    </row>
    <row r="26" spans="1:8" s="2" customFormat="1" ht="12.75">
      <c r="A26" s="14"/>
      <c r="B26" s="27"/>
      <c r="C26" s="34"/>
      <c r="D26" s="13" t="s">
        <v>14</v>
      </c>
      <c r="E26" s="17">
        <f>SUM(E6:E24)</f>
        <v>471360</v>
      </c>
      <c r="F26" s="42">
        <f>SUM(F6:F24)</f>
        <v>0</v>
      </c>
      <c r="G26" s="42">
        <f>SUM(G6:G24)</f>
        <v>0</v>
      </c>
      <c r="H26" s="37">
        <f>E26-G26</f>
        <v>471360</v>
      </c>
    </row>
    <row r="27" spans="2:8" ht="12.75">
      <c r="B27" s="24"/>
      <c r="C27" s="36"/>
      <c r="D27" s="9" t="s">
        <v>15</v>
      </c>
      <c r="F27" s="20"/>
      <c r="G27" s="20">
        <f>G26-G6</f>
        <v>0</v>
      </c>
      <c r="H27" s="41"/>
    </row>
    <row r="28" spans="1:8" ht="12.75">
      <c r="A28" s="11"/>
      <c r="B28" s="22"/>
      <c r="C28" s="33" t="s">
        <v>56</v>
      </c>
      <c r="D28" s="10" t="s">
        <v>57</v>
      </c>
      <c r="E28" s="11"/>
      <c r="F28" s="41"/>
      <c r="G28" s="41"/>
      <c r="H28" s="41"/>
    </row>
    <row r="29" spans="1:8" ht="12.75">
      <c r="A29" s="11"/>
      <c r="B29" s="22"/>
      <c r="C29" s="33" t="s">
        <v>73</v>
      </c>
      <c r="D29" s="10" t="s">
        <v>16</v>
      </c>
      <c r="E29" s="12">
        <v>9000</v>
      </c>
      <c r="F29" s="41"/>
      <c r="G29" s="41"/>
      <c r="H29" s="41"/>
    </row>
    <row r="30" spans="1:8" ht="12.75">
      <c r="A30" s="11"/>
      <c r="B30" s="22"/>
      <c r="C30" s="33" t="s">
        <v>72</v>
      </c>
      <c r="D30" s="10" t="s">
        <v>59</v>
      </c>
      <c r="E30" s="12">
        <v>690</v>
      </c>
      <c r="F30" s="41"/>
      <c r="G30" s="41"/>
      <c r="H30" s="41"/>
    </row>
    <row r="31" spans="1:8" ht="12.75">
      <c r="A31" s="11"/>
      <c r="B31" s="22"/>
      <c r="C31" s="33" t="s">
        <v>74</v>
      </c>
      <c r="D31" s="10" t="s">
        <v>132</v>
      </c>
      <c r="E31" s="12">
        <v>60</v>
      </c>
      <c r="F31" s="41"/>
      <c r="G31" s="41"/>
      <c r="H31" s="41"/>
    </row>
    <row r="32" spans="1:8" ht="12.75">
      <c r="A32" s="11"/>
      <c r="B32" s="22"/>
      <c r="C32" s="33" t="s">
        <v>76</v>
      </c>
      <c r="D32" s="10" t="s">
        <v>21</v>
      </c>
      <c r="E32" s="11"/>
      <c r="F32" s="41"/>
      <c r="G32" s="41"/>
      <c r="H32" s="41"/>
    </row>
    <row r="33" spans="1:8" ht="12.75">
      <c r="A33" s="11"/>
      <c r="B33" s="22"/>
      <c r="C33" s="33" t="s">
        <v>75</v>
      </c>
      <c r="D33" s="10" t="s">
        <v>23</v>
      </c>
      <c r="E33" s="12">
        <v>1500</v>
      </c>
      <c r="F33" s="41"/>
      <c r="G33" s="41"/>
      <c r="H33" s="41"/>
    </row>
    <row r="34" spans="1:8" ht="12.75">
      <c r="A34" s="11"/>
      <c r="B34" s="22"/>
      <c r="C34" s="33" t="s">
        <v>77</v>
      </c>
      <c r="D34" s="10" t="s">
        <v>24</v>
      </c>
      <c r="E34" s="12">
        <v>14250</v>
      </c>
      <c r="F34" s="41"/>
      <c r="G34" s="41"/>
      <c r="H34" s="41"/>
    </row>
    <row r="35" spans="1:8" ht="12.75">
      <c r="A35" s="11"/>
      <c r="B35" s="22"/>
      <c r="C35" s="33" t="s">
        <v>78</v>
      </c>
      <c r="D35" s="10" t="s">
        <v>25</v>
      </c>
      <c r="E35" s="12"/>
      <c r="F35" s="41"/>
      <c r="G35" s="41"/>
      <c r="H35" s="41"/>
    </row>
    <row r="36" spans="1:8" ht="12.75">
      <c r="A36" s="11"/>
      <c r="B36" s="22"/>
      <c r="C36" s="33" t="s">
        <v>79</v>
      </c>
      <c r="D36" s="10" t="s">
        <v>19</v>
      </c>
      <c r="E36" s="12">
        <v>9410</v>
      </c>
      <c r="F36" s="41"/>
      <c r="G36" s="41"/>
      <c r="H36" s="41"/>
    </row>
    <row r="37" spans="1:8" ht="12.75">
      <c r="A37" s="11"/>
      <c r="B37" s="22"/>
      <c r="C37" s="33" t="s">
        <v>80</v>
      </c>
      <c r="D37" s="10" t="s">
        <v>20</v>
      </c>
      <c r="E37" s="12">
        <v>2000</v>
      </c>
      <c r="F37" s="41"/>
      <c r="G37" s="41"/>
      <c r="H37" s="41"/>
    </row>
    <row r="38" spans="1:8" ht="12.75">
      <c r="A38" s="11"/>
      <c r="B38" s="22"/>
      <c r="C38" s="33" t="s">
        <v>81</v>
      </c>
      <c r="D38" s="10" t="s">
        <v>17</v>
      </c>
      <c r="E38" s="12">
        <v>300</v>
      </c>
      <c r="F38" s="41"/>
      <c r="G38" s="41"/>
      <c r="H38" s="41"/>
    </row>
    <row r="39" spans="1:8" ht="12.75">
      <c r="A39" s="11"/>
      <c r="B39" s="22"/>
      <c r="C39" s="33" t="s">
        <v>82</v>
      </c>
      <c r="D39" s="10" t="s">
        <v>18</v>
      </c>
      <c r="E39" s="12">
        <v>1000</v>
      </c>
      <c r="F39" s="41"/>
      <c r="G39" s="41"/>
      <c r="H39" s="41"/>
    </row>
    <row r="40" spans="1:8" ht="12.75">
      <c r="A40" s="11"/>
      <c r="B40" s="22"/>
      <c r="C40" s="33" t="s">
        <v>83</v>
      </c>
      <c r="D40" s="10" t="s">
        <v>30</v>
      </c>
      <c r="E40" s="12">
        <v>6150</v>
      </c>
      <c r="F40" s="41"/>
      <c r="G40" s="41"/>
      <c r="H40" s="41"/>
    </row>
    <row r="41" spans="1:8" ht="12.75">
      <c r="A41" s="11"/>
      <c r="B41" s="22"/>
      <c r="C41" s="33" t="s">
        <v>84</v>
      </c>
      <c r="D41" s="10" t="s">
        <v>29</v>
      </c>
      <c r="E41" s="12">
        <v>1200</v>
      </c>
      <c r="F41" s="41"/>
      <c r="G41" s="41"/>
      <c r="H41" s="41"/>
    </row>
    <row r="42" spans="1:8" ht="12.75">
      <c r="A42" s="11"/>
      <c r="B42" s="22"/>
      <c r="C42" s="33" t="s">
        <v>85</v>
      </c>
      <c r="D42" s="10" t="s">
        <v>27</v>
      </c>
      <c r="E42" s="12">
        <v>250</v>
      </c>
      <c r="F42" s="41"/>
      <c r="G42" s="41"/>
      <c r="H42" s="41"/>
    </row>
    <row r="43" spans="1:8" ht="12.75">
      <c r="A43" s="11"/>
      <c r="B43" s="22"/>
      <c r="C43" s="33" t="s">
        <v>86</v>
      </c>
      <c r="D43" s="10" t="s">
        <v>38</v>
      </c>
      <c r="E43" s="12">
        <v>1000</v>
      </c>
      <c r="F43" s="41"/>
      <c r="G43" s="41"/>
      <c r="H43" s="41"/>
    </row>
    <row r="44" spans="1:8" ht="12.75">
      <c r="A44" s="11"/>
      <c r="B44" s="22"/>
      <c r="C44" s="33" t="s">
        <v>87</v>
      </c>
      <c r="D44" s="10" t="s">
        <v>39</v>
      </c>
      <c r="E44" s="12">
        <v>300</v>
      </c>
      <c r="F44" s="41"/>
      <c r="G44" s="41"/>
      <c r="H44" s="41"/>
    </row>
    <row r="45" spans="1:8" ht="12.75">
      <c r="A45" s="11"/>
      <c r="B45" s="22"/>
      <c r="C45" s="33" t="s">
        <v>88</v>
      </c>
      <c r="D45" s="10" t="s">
        <v>6</v>
      </c>
      <c r="E45" s="12">
        <v>8400</v>
      </c>
      <c r="F45" s="41"/>
      <c r="G45" s="41"/>
      <c r="H45" s="41"/>
    </row>
    <row r="46" spans="1:8" ht="12.75">
      <c r="A46" s="11"/>
      <c r="B46" s="22"/>
      <c r="C46" s="33" t="s">
        <v>89</v>
      </c>
      <c r="D46" s="10" t="s">
        <v>31</v>
      </c>
      <c r="E46" s="12">
        <v>2500</v>
      </c>
      <c r="F46" s="41"/>
      <c r="G46" s="41"/>
      <c r="H46" s="41"/>
    </row>
    <row r="47" spans="1:8" ht="12.75">
      <c r="A47" s="11"/>
      <c r="B47" s="22"/>
      <c r="C47" s="33" t="s">
        <v>90</v>
      </c>
      <c r="D47" s="10" t="s">
        <v>32</v>
      </c>
      <c r="E47" s="12">
        <v>1200</v>
      </c>
      <c r="F47" s="41"/>
      <c r="G47" s="41"/>
      <c r="H47" s="41"/>
    </row>
    <row r="48" spans="1:8" ht="12.75">
      <c r="A48" s="11"/>
      <c r="B48" s="22"/>
      <c r="C48" s="33" t="s">
        <v>91</v>
      </c>
      <c r="D48" s="10" t="s">
        <v>26</v>
      </c>
      <c r="E48" s="12">
        <v>1500</v>
      </c>
      <c r="F48" s="41"/>
      <c r="G48" s="41"/>
      <c r="H48" s="41"/>
    </row>
    <row r="49" spans="1:8" ht="12.75">
      <c r="A49" s="11"/>
      <c r="B49" s="22"/>
      <c r="C49" s="33" t="s">
        <v>92</v>
      </c>
      <c r="D49" s="10" t="s">
        <v>13</v>
      </c>
      <c r="E49" s="12">
        <v>2000</v>
      </c>
      <c r="F49" s="41"/>
      <c r="G49" s="41"/>
      <c r="H49" s="41"/>
    </row>
    <row r="50" spans="1:8" ht="12.75">
      <c r="A50" s="11"/>
      <c r="B50" s="22"/>
      <c r="C50" s="33" t="s">
        <v>93</v>
      </c>
      <c r="D50" s="10" t="s">
        <v>33</v>
      </c>
      <c r="E50" s="12">
        <v>5000</v>
      </c>
      <c r="F50" s="41"/>
      <c r="G50" s="41"/>
      <c r="H50" s="41"/>
    </row>
    <row r="51" spans="1:8" ht="12.75">
      <c r="A51" s="11"/>
      <c r="B51" s="22"/>
      <c r="C51" s="33" t="s">
        <v>94</v>
      </c>
      <c r="D51" s="10" t="s">
        <v>34</v>
      </c>
      <c r="E51" s="12">
        <v>7000</v>
      </c>
      <c r="F51" s="41"/>
      <c r="G51" s="41"/>
      <c r="H51" s="41"/>
    </row>
    <row r="52" spans="1:8" ht="12.75">
      <c r="A52" s="11"/>
      <c r="B52" s="22"/>
      <c r="C52" s="33" t="s">
        <v>95</v>
      </c>
      <c r="D52" s="10" t="s">
        <v>37</v>
      </c>
      <c r="E52" s="12">
        <v>10000</v>
      </c>
      <c r="F52" s="41"/>
      <c r="G52" s="41"/>
      <c r="H52" s="41"/>
    </row>
    <row r="53" spans="1:8" ht="12.75">
      <c r="A53" s="11"/>
      <c r="B53" s="22"/>
      <c r="C53" s="33" t="s">
        <v>96</v>
      </c>
      <c r="D53" s="10" t="s">
        <v>36</v>
      </c>
      <c r="E53" s="12">
        <v>850</v>
      </c>
      <c r="F53" s="41"/>
      <c r="G53" s="41"/>
      <c r="H53" s="41"/>
    </row>
    <row r="54" spans="1:8" ht="12.75">
      <c r="A54" s="11"/>
      <c r="B54" s="22"/>
      <c r="C54" s="33" t="s">
        <v>97</v>
      </c>
      <c r="D54" s="10" t="s">
        <v>35</v>
      </c>
      <c r="E54" s="12">
        <v>1300</v>
      </c>
      <c r="F54" s="41"/>
      <c r="G54" s="41"/>
      <c r="H54" s="41"/>
    </row>
    <row r="55" spans="1:8" ht="12.75">
      <c r="A55" s="11"/>
      <c r="B55" s="22"/>
      <c r="C55" s="33" t="s">
        <v>98</v>
      </c>
      <c r="D55" s="10" t="s">
        <v>40</v>
      </c>
      <c r="E55" s="12"/>
      <c r="F55" s="41"/>
      <c r="G55" s="41"/>
      <c r="H55" s="41"/>
    </row>
    <row r="56" spans="1:8" ht="12.75">
      <c r="A56" s="11"/>
      <c r="B56" s="22"/>
      <c r="C56" s="33" t="s">
        <v>99</v>
      </c>
      <c r="D56" s="10" t="s">
        <v>58</v>
      </c>
      <c r="E56" s="12"/>
      <c r="F56" s="41"/>
      <c r="G56" s="41"/>
      <c r="H56" s="41"/>
    </row>
    <row r="57" spans="1:8" ht="12.75">
      <c r="A57" s="11"/>
      <c r="B57" s="22"/>
      <c r="C57" s="33" t="s">
        <v>100</v>
      </c>
      <c r="D57" s="10" t="s">
        <v>28</v>
      </c>
      <c r="E57" s="12">
        <v>1500</v>
      </c>
      <c r="F57" s="41"/>
      <c r="G57" s="41"/>
      <c r="H57" s="41"/>
    </row>
    <row r="58" spans="1:8" ht="12.75">
      <c r="A58" s="11"/>
      <c r="B58" s="22"/>
      <c r="C58" s="33" t="s">
        <v>101</v>
      </c>
      <c r="D58" s="10" t="s">
        <v>51</v>
      </c>
      <c r="E58" s="12"/>
      <c r="F58" s="41"/>
      <c r="G58" s="41"/>
      <c r="H58" s="41"/>
    </row>
    <row r="59" spans="1:8" ht="12.75">
      <c r="A59" s="11"/>
      <c r="B59" s="22"/>
      <c r="C59" s="33" t="s">
        <v>102</v>
      </c>
      <c r="D59" s="10" t="s">
        <v>54</v>
      </c>
      <c r="E59" s="12"/>
      <c r="F59" s="41"/>
      <c r="G59" s="41"/>
      <c r="H59" s="41"/>
    </row>
    <row r="60" spans="1:8" ht="12.75">
      <c r="A60" s="11"/>
      <c r="B60" s="22"/>
      <c r="C60" s="33" t="s">
        <v>103</v>
      </c>
      <c r="D60" s="10" t="s">
        <v>55</v>
      </c>
      <c r="E60" s="12"/>
      <c r="F60" s="41"/>
      <c r="G60" s="41"/>
      <c r="H60" s="41"/>
    </row>
    <row r="61" spans="1:8" ht="12.75">
      <c r="A61" s="11"/>
      <c r="B61" s="22"/>
      <c r="C61" s="33" t="s">
        <v>104</v>
      </c>
      <c r="D61" s="10" t="s">
        <v>125</v>
      </c>
      <c r="E61" s="12">
        <v>27000</v>
      </c>
      <c r="F61" s="41"/>
      <c r="G61" s="41"/>
      <c r="H61" s="41"/>
    </row>
    <row r="62" spans="1:8" ht="12.75">
      <c r="A62" s="11"/>
      <c r="B62" s="22"/>
      <c r="C62" s="33" t="s">
        <v>105</v>
      </c>
      <c r="D62" s="10" t="s">
        <v>41</v>
      </c>
      <c r="E62" s="12">
        <v>243000</v>
      </c>
      <c r="F62" s="41"/>
      <c r="G62" s="41"/>
      <c r="H62" s="41"/>
    </row>
    <row r="63" spans="1:8" ht="12.75">
      <c r="A63" s="11"/>
      <c r="B63" s="22"/>
      <c r="C63" s="33" t="s">
        <v>167</v>
      </c>
      <c r="D63" s="10" t="s">
        <v>165</v>
      </c>
      <c r="E63" s="12">
        <v>113000</v>
      </c>
      <c r="F63" s="41"/>
      <c r="G63" s="41"/>
      <c r="H63" s="41"/>
    </row>
    <row r="64" spans="1:8" ht="12.75">
      <c r="A64" s="11"/>
      <c r="B64" s="22"/>
      <c r="C64" s="33" t="s">
        <v>106</v>
      </c>
      <c r="D64" s="10" t="s">
        <v>60</v>
      </c>
      <c r="E64" s="12"/>
      <c r="F64" s="41"/>
      <c r="G64" s="41"/>
      <c r="H64" s="41"/>
    </row>
    <row r="65" spans="1:8" ht="12.75">
      <c r="A65" s="11"/>
      <c r="B65" s="22"/>
      <c r="C65" s="33" t="s">
        <v>107</v>
      </c>
      <c r="D65" s="10" t="s">
        <v>22</v>
      </c>
      <c r="E65" s="12"/>
      <c r="F65" s="41"/>
      <c r="G65" s="41"/>
      <c r="H65" s="41"/>
    </row>
    <row r="66" spans="1:8" ht="12.75">
      <c r="A66" s="11"/>
      <c r="B66" s="22"/>
      <c r="E66" s="12"/>
      <c r="F66" s="41"/>
      <c r="G66" s="41"/>
      <c r="H66" s="41"/>
    </row>
    <row r="67" spans="1:8" ht="12.75">
      <c r="A67" s="11"/>
      <c r="B67" s="22"/>
      <c r="C67" s="33"/>
      <c r="D67" s="13" t="s">
        <v>42</v>
      </c>
      <c r="E67" s="12">
        <f>SUM(E29:E65)</f>
        <v>471360</v>
      </c>
      <c r="F67" s="37">
        <f>SUM(F29:F65)</f>
        <v>0</v>
      </c>
      <c r="G67" s="37">
        <f>SUM(G29:G65)</f>
        <v>0</v>
      </c>
      <c r="H67" s="37">
        <f>E68-G67</f>
        <v>0</v>
      </c>
    </row>
    <row r="68" spans="1:8" ht="12.75">
      <c r="A68" s="11"/>
      <c r="B68" s="22"/>
      <c r="C68" s="34"/>
      <c r="D68" s="2"/>
      <c r="E68" s="17"/>
      <c r="F68" s="37"/>
      <c r="G68" s="37"/>
      <c r="H68" s="41"/>
    </row>
    <row r="69" spans="1:8" s="2" customFormat="1" ht="12.75">
      <c r="A69" s="14"/>
      <c r="B69" s="27"/>
      <c r="C69" s="13"/>
      <c r="D69" s="13" t="s">
        <v>14</v>
      </c>
      <c r="E69" s="17">
        <f>E26</f>
        <v>471360</v>
      </c>
      <c r="F69" s="41">
        <f>F26</f>
        <v>0</v>
      </c>
      <c r="G69" s="41">
        <f>G26</f>
        <v>0</v>
      </c>
      <c r="H69" s="41">
        <f>E69-G69</f>
        <v>471360</v>
      </c>
    </row>
    <row r="70" spans="1:8" s="2" customFormat="1" ht="12.75">
      <c r="A70" s="14"/>
      <c r="B70" s="27"/>
      <c r="C70" s="10"/>
      <c r="D70" s="13" t="s">
        <v>42</v>
      </c>
      <c r="E70" s="17">
        <f>E67</f>
        <v>471360</v>
      </c>
      <c r="F70" s="41">
        <f>F67</f>
        <v>0</v>
      </c>
      <c r="G70" s="41">
        <f>G67</f>
        <v>0</v>
      </c>
      <c r="H70" s="41">
        <f>E70-G70</f>
        <v>471360</v>
      </c>
    </row>
    <row r="71" spans="1:8" ht="12.75">
      <c r="A71" s="15"/>
      <c r="B71" s="22"/>
      <c r="C71" s="10"/>
      <c r="D71" s="3" t="s">
        <v>1</v>
      </c>
      <c r="E71" s="12">
        <f>E69-E70</f>
        <v>0</v>
      </c>
      <c r="F71" s="37">
        <f>F69-F70</f>
        <v>0</v>
      </c>
      <c r="G71" s="37">
        <f>G69-G70</f>
        <v>0</v>
      </c>
      <c r="H71" s="41">
        <f>E71-G71</f>
        <v>0</v>
      </c>
    </row>
    <row r="72" spans="1:8" ht="12.75">
      <c r="A72" s="15"/>
      <c r="B72" s="22"/>
      <c r="C72" s="3"/>
      <c r="D72" s="3" t="s">
        <v>67</v>
      </c>
      <c r="E72" s="27"/>
      <c r="F72" s="31"/>
      <c r="G72" s="31"/>
      <c r="H72" s="21"/>
    </row>
    <row r="73" spans="1:8" s="2" customFormat="1" ht="12.75">
      <c r="A73" s="5"/>
      <c r="B73" s="31"/>
      <c r="C73" s="3"/>
      <c r="D73" s="3" t="s">
        <v>69</v>
      </c>
      <c r="E73" s="27"/>
      <c r="F73" s="31"/>
      <c r="G73" s="31"/>
      <c r="H73" s="21"/>
    </row>
    <row r="74" spans="1:8" s="2" customFormat="1" ht="12.75">
      <c r="A74" s="5"/>
      <c r="B74" s="31"/>
      <c r="C74" s="3"/>
      <c r="D74" s="3"/>
      <c r="E74" s="27"/>
      <c r="F74" s="31"/>
      <c r="G74" s="31"/>
      <c r="H74" s="21"/>
    </row>
    <row r="75" spans="1:5" s="2" customFormat="1" ht="12.75">
      <c r="A75" s="5"/>
      <c r="B75" s="27"/>
      <c r="C75" s="3"/>
      <c r="D75" s="3"/>
      <c r="E75" s="27"/>
    </row>
    <row r="76" spans="1:2" s="2" customFormat="1" ht="12.75">
      <c r="A76" s="5"/>
      <c r="B76" s="27"/>
    </row>
    <row r="77" spans="1:5" s="2" customFormat="1" ht="12.75">
      <c r="A77" s="5"/>
      <c r="B77" s="27"/>
      <c r="D77" s="27"/>
      <c r="E77" s="25"/>
    </row>
    <row r="78" spans="1:8" s="2" customFormat="1" ht="12.75">
      <c r="A78" s="5"/>
      <c r="B78" s="27"/>
      <c r="C78" s="3" t="s">
        <v>168</v>
      </c>
      <c r="D78" s="3"/>
      <c r="E78" s="1"/>
      <c r="F78" s="49">
        <v>42370</v>
      </c>
      <c r="G78" s="1"/>
      <c r="H78" s="1"/>
    </row>
    <row r="79" spans="1:8" s="2" customFormat="1" ht="12.75">
      <c r="A79" s="5"/>
      <c r="B79" s="27"/>
      <c r="C79" s="2">
        <v>2016</v>
      </c>
      <c r="D79" s="1"/>
      <c r="E79" s="30"/>
      <c r="F79" s="30"/>
      <c r="G79" s="30" t="s">
        <v>130</v>
      </c>
      <c r="H79" s="30"/>
    </row>
    <row r="80" spans="1:8" s="2" customFormat="1" ht="12.75">
      <c r="A80" s="5"/>
      <c r="B80" s="27"/>
      <c r="C80" s="4"/>
      <c r="D80" s="4"/>
      <c r="E80" s="30" t="s">
        <v>52</v>
      </c>
      <c r="F80" s="30" t="s">
        <v>129</v>
      </c>
      <c r="G80" s="30" t="s">
        <v>131</v>
      </c>
      <c r="H80" s="30" t="s">
        <v>1</v>
      </c>
    </row>
    <row r="81" spans="2:8" ht="12.75">
      <c r="B81" s="22"/>
      <c r="C81" s="8"/>
      <c r="D81" s="9" t="s">
        <v>0</v>
      </c>
      <c r="E81"/>
      <c r="F81"/>
      <c r="G81"/>
      <c r="H81"/>
    </row>
    <row r="82" spans="2:8" ht="12.75">
      <c r="B82" s="24"/>
      <c r="D82" s="1"/>
      <c r="E82" s="44"/>
      <c r="F82" s="41"/>
      <c r="G82" s="41"/>
      <c r="H82" s="41">
        <f>E82-G82</f>
        <v>0</v>
      </c>
    </row>
    <row r="83" spans="2:8" ht="12.75">
      <c r="B83" s="24"/>
      <c r="C83" s="33" t="s">
        <v>2</v>
      </c>
      <c r="D83" s="10" t="s">
        <v>3</v>
      </c>
      <c r="E83" s="44">
        <v>0</v>
      </c>
      <c r="F83" s="41"/>
      <c r="G83" s="41"/>
      <c r="H83" s="41">
        <f aca="true" t="shared" si="0" ref="H83:H100">E83-G83</f>
        <v>0</v>
      </c>
    </row>
    <row r="84" spans="2:8" ht="12.75">
      <c r="B84" s="24"/>
      <c r="C84" s="33" t="s">
        <v>45</v>
      </c>
      <c r="D84" s="10" t="s">
        <v>70</v>
      </c>
      <c r="E84" s="44"/>
      <c r="F84" s="41"/>
      <c r="G84" s="41"/>
      <c r="H84" s="41">
        <f t="shared" si="0"/>
        <v>0</v>
      </c>
    </row>
    <row r="85" spans="2:8" ht="12.75">
      <c r="B85" s="24"/>
      <c r="C85" s="33" t="s">
        <v>108</v>
      </c>
      <c r="D85" s="10" t="s">
        <v>7</v>
      </c>
      <c r="E85" s="44"/>
      <c r="F85" s="41"/>
      <c r="G85" s="41"/>
      <c r="H85" s="41">
        <f t="shared" si="0"/>
        <v>0</v>
      </c>
    </row>
    <row r="86" spans="2:8" ht="12.75">
      <c r="B86" s="24"/>
      <c r="C86" s="33" t="s">
        <v>109</v>
      </c>
      <c r="D86" s="10" t="s">
        <v>8</v>
      </c>
      <c r="E86" s="44"/>
      <c r="F86" s="41"/>
      <c r="G86" s="41"/>
      <c r="H86" s="41">
        <f t="shared" si="0"/>
        <v>0</v>
      </c>
    </row>
    <row r="87" spans="2:8" ht="12.75">
      <c r="B87" s="24"/>
      <c r="C87" s="33" t="s">
        <v>110</v>
      </c>
      <c r="D87" s="10" t="s">
        <v>9</v>
      </c>
      <c r="E87" s="44"/>
      <c r="F87" s="41"/>
      <c r="G87" s="41"/>
      <c r="H87" s="41">
        <f t="shared" si="0"/>
        <v>0</v>
      </c>
    </row>
    <row r="88" spans="2:8" ht="12.75">
      <c r="B88" s="24"/>
      <c r="C88" s="35" t="s">
        <v>111</v>
      </c>
      <c r="D88" s="10" t="s">
        <v>71</v>
      </c>
      <c r="E88" s="44"/>
      <c r="F88" s="41"/>
      <c r="G88" s="41"/>
      <c r="H88" s="41">
        <f t="shared" si="0"/>
        <v>0</v>
      </c>
    </row>
    <row r="89" spans="2:8" ht="12.75">
      <c r="B89" s="24"/>
      <c r="C89" s="33" t="s">
        <v>112</v>
      </c>
      <c r="D89" s="10" t="s">
        <v>48</v>
      </c>
      <c r="E89" s="44">
        <v>15950</v>
      </c>
      <c r="F89" s="41"/>
      <c r="G89" s="41"/>
      <c r="H89" s="41">
        <f t="shared" si="0"/>
        <v>15950</v>
      </c>
    </row>
    <row r="90" spans="2:8" ht="12.75">
      <c r="B90" s="24"/>
      <c r="C90" s="33" t="s">
        <v>113</v>
      </c>
      <c r="D90" s="10" t="s">
        <v>13</v>
      </c>
      <c r="E90" s="44"/>
      <c r="F90" s="41"/>
      <c r="G90" s="41"/>
      <c r="H90" s="41">
        <f t="shared" si="0"/>
        <v>0</v>
      </c>
    </row>
    <row r="91" spans="2:8" ht="12.75">
      <c r="B91" s="32"/>
      <c r="C91" s="33" t="s">
        <v>114</v>
      </c>
      <c r="D91" s="10" t="s">
        <v>12</v>
      </c>
      <c r="E91" s="44"/>
      <c r="F91" s="41"/>
      <c r="G91" s="41"/>
      <c r="H91" s="41">
        <f t="shared" si="0"/>
        <v>0</v>
      </c>
    </row>
    <row r="92" spans="2:8" ht="12.75">
      <c r="B92" s="32"/>
      <c r="C92" s="33" t="s">
        <v>115</v>
      </c>
      <c r="D92" s="10" t="s">
        <v>50</v>
      </c>
      <c r="E92" s="44"/>
      <c r="F92" s="41"/>
      <c r="G92" s="41"/>
      <c r="H92" s="41">
        <f t="shared" si="0"/>
        <v>0</v>
      </c>
    </row>
    <row r="93" spans="2:8" ht="12.75">
      <c r="B93" s="22"/>
      <c r="C93" s="33" t="s">
        <v>116</v>
      </c>
      <c r="D93" s="10" t="s">
        <v>49</v>
      </c>
      <c r="E93" s="44"/>
      <c r="F93" s="41"/>
      <c r="G93" s="41"/>
      <c r="H93" s="41">
        <f t="shared" si="0"/>
        <v>0</v>
      </c>
    </row>
    <row r="94" spans="2:8" ht="12.75">
      <c r="B94" s="22"/>
      <c r="C94" s="33" t="s">
        <v>117</v>
      </c>
      <c r="D94" s="10" t="s">
        <v>124</v>
      </c>
      <c r="E94" s="44"/>
      <c r="F94" s="41"/>
      <c r="G94" s="41"/>
      <c r="H94" s="41">
        <f t="shared" si="0"/>
        <v>0</v>
      </c>
    </row>
    <row r="95" spans="2:8" ht="12.75">
      <c r="B95" s="22"/>
      <c r="C95" s="33" t="s">
        <v>118</v>
      </c>
      <c r="D95" s="10" t="s">
        <v>11</v>
      </c>
      <c r="E95" s="45"/>
      <c r="F95" s="41"/>
      <c r="G95" s="41"/>
      <c r="H95" s="41">
        <f t="shared" si="0"/>
        <v>0</v>
      </c>
    </row>
    <row r="96" spans="2:8" ht="12.75">
      <c r="B96" s="22"/>
      <c r="C96" s="33" t="s">
        <v>119</v>
      </c>
      <c r="D96" s="10" t="s">
        <v>68</v>
      </c>
      <c r="E96" s="44"/>
      <c r="F96" s="41"/>
      <c r="G96" s="41"/>
      <c r="H96" s="41">
        <f t="shared" si="0"/>
        <v>0</v>
      </c>
    </row>
    <row r="97" spans="2:8" ht="12.75">
      <c r="B97" s="22"/>
      <c r="C97" s="33" t="s">
        <v>120</v>
      </c>
      <c r="D97" s="10" t="s">
        <v>10</v>
      </c>
      <c r="E97" s="44"/>
      <c r="F97" s="41"/>
      <c r="G97" s="41"/>
      <c r="H97" s="41">
        <f t="shared" si="0"/>
        <v>0</v>
      </c>
    </row>
    <row r="98" spans="2:8" s="2" customFormat="1" ht="12.75">
      <c r="B98" s="27"/>
      <c r="C98" s="33" t="s">
        <v>121</v>
      </c>
      <c r="D98" s="10" t="s">
        <v>4</v>
      </c>
      <c r="E98" s="44">
        <v>92000</v>
      </c>
      <c r="F98" s="41"/>
      <c r="G98" s="41"/>
      <c r="H98" s="41">
        <f t="shared" si="0"/>
        <v>92000</v>
      </c>
    </row>
    <row r="99" spans="2:8" ht="12.75">
      <c r="B99" s="22"/>
      <c r="C99" s="33" t="s">
        <v>122</v>
      </c>
      <c r="D99" s="10" t="s">
        <v>5</v>
      </c>
      <c r="E99" s="44"/>
      <c r="F99" s="41"/>
      <c r="G99" s="41"/>
      <c r="H99" s="41">
        <f t="shared" si="0"/>
        <v>0</v>
      </c>
    </row>
    <row r="100" spans="2:8" ht="12.75">
      <c r="B100" s="22"/>
      <c r="C100" s="33" t="s">
        <v>123</v>
      </c>
      <c r="D100" s="10" t="s">
        <v>6</v>
      </c>
      <c r="E100" s="44"/>
      <c r="F100" s="41"/>
      <c r="G100" s="41"/>
      <c r="H100" s="41">
        <f t="shared" si="0"/>
        <v>0</v>
      </c>
    </row>
    <row r="101" spans="2:8" ht="12.75">
      <c r="B101" s="22"/>
      <c r="C101" s="33" t="s">
        <v>134</v>
      </c>
      <c r="D101" s="10" t="s">
        <v>127</v>
      </c>
      <c r="E101" s="44"/>
      <c r="F101" s="41"/>
      <c r="G101" s="41"/>
      <c r="H101" s="41"/>
    </row>
    <row r="102" spans="2:8" ht="12.75">
      <c r="B102" s="22"/>
      <c r="C102" s="33"/>
      <c r="D102" s="10"/>
      <c r="E102" s="46">
        <f>SUM(E82:E100)</f>
        <v>107950</v>
      </c>
      <c r="F102" s="42">
        <f>SUM(F82:F100)</f>
        <v>0</v>
      </c>
      <c r="G102" s="42">
        <f>SUM(G82:G100)</f>
        <v>0</v>
      </c>
      <c r="H102" s="37">
        <f>E102-G102</f>
        <v>107950</v>
      </c>
    </row>
    <row r="103" spans="2:8" ht="12.75">
      <c r="B103" s="22"/>
      <c r="C103" s="34"/>
      <c r="D103" s="13" t="s">
        <v>14</v>
      </c>
      <c r="E103" s="24"/>
      <c r="F103" s="20"/>
      <c r="G103" s="20">
        <f>G102-G82</f>
        <v>0</v>
      </c>
      <c r="H103" s="41"/>
    </row>
    <row r="104" spans="1:8" ht="12.75">
      <c r="A104" s="6"/>
      <c r="B104" s="22"/>
      <c r="C104" s="36"/>
      <c r="D104" s="9" t="s">
        <v>15</v>
      </c>
      <c r="E104" s="44"/>
      <c r="F104" s="41"/>
      <c r="G104" s="41"/>
      <c r="H104" s="41">
        <f>E104-G104</f>
        <v>0</v>
      </c>
    </row>
    <row r="105" spans="2:8" ht="12.75">
      <c r="B105" s="22"/>
      <c r="C105" s="33" t="s">
        <v>56</v>
      </c>
      <c r="D105" s="10" t="s">
        <v>57</v>
      </c>
      <c r="E105" s="44"/>
      <c r="F105" s="41"/>
      <c r="G105" s="41"/>
      <c r="H105" s="41"/>
    </row>
    <row r="106" spans="2:8" s="2" customFormat="1" ht="12.75">
      <c r="B106" s="27"/>
      <c r="C106" s="33" t="s">
        <v>53</v>
      </c>
      <c r="D106" s="10" t="s">
        <v>171</v>
      </c>
      <c r="E106" s="44"/>
      <c r="F106" s="41"/>
      <c r="G106" s="41"/>
      <c r="H106" s="41"/>
    </row>
    <row r="107" spans="2:8" ht="12.75">
      <c r="B107" s="22"/>
      <c r="C107" s="33" t="s">
        <v>73</v>
      </c>
      <c r="D107" s="10" t="s">
        <v>16</v>
      </c>
      <c r="E107" s="44">
        <v>1000</v>
      </c>
      <c r="F107" s="41"/>
      <c r="G107" s="41"/>
      <c r="H107" s="41"/>
    </row>
    <row r="108" spans="2:8" s="2" customFormat="1" ht="12.75">
      <c r="B108" s="27"/>
      <c r="C108" s="33" t="s">
        <v>72</v>
      </c>
      <c r="D108" s="10" t="s">
        <v>59</v>
      </c>
      <c r="E108" s="44">
        <v>80</v>
      </c>
      <c r="F108" s="41"/>
      <c r="G108" s="41"/>
      <c r="H108" s="41"/>
    </row>
    <row r="109" spans="1:8" s="2" customFormat="1" ht="12.75">
      <c r="A109" s="7"/>
      <c r="B109" s="27"/>
      <c r="C109" s="33" t="s">
        <v>74</v>
      </c>
      <c r="D109" s="10" t="s">
        <v>132</v>
      </c>
      <c r="E109" s="44">
        <v>5</v>
      </c>
      <c r="F109" s="41"/>
      <c r="G109" s="41"/>
      <c r="H109" s="41"/>
    </row>
    <row r="110" spans="2:8" s="2" customFormat="1" ht="12.75">
      <c r="B110" s="27"/>
      <c r="C110" s="33" t="s">
        <v>76</v>
      </c>
      <c r="D110" s="10" t="s">
        <v>21</v>
      </c>
      <c r="E110" s="44"/>
      <c r="F110" s="41"/>
      <c r="G110" s="41"/>
      <c r="H110" s="41"/>
    </row>
    <row r="111" spans="2:8" ht="12.75">
      <c r="B111" s="24"/>
      <c r="C111" s="33" t="s">
        <v>75</v>
      </c>
      <c r="D111" s="10" t="s">
        <v>23</v>
      </c>
      <c r="E111" s="44">
        <v>1200</v>
      </c>
      <c r="F111" s="41"/>
      <c r="G111" s="41"/>
      <c r="H111" s="41"/>
    </row>
    <row r="112" spans="2:8" ht="12.75">
      <c r="B112" s="24"/>
      <c r="C112" s="33" t="s">
        <v>77</v>
      </c>
      <c r="D112" s="10" t="s">
        <v>24</v>
      </c>
      <c r="E112" s="44">
        <v>750</v>
      </c>
      <c r="F112" s="41"/>
      <c r="G112" s="41"/>
      <c r="H112" s="41"/>
    </row>
    <row r="113" spans="2:8" ht="12.75">
      <c r="B113" s="24"/>
      <c r="C113" s="33" t="s">
        <v>78</v>
      </c>
      <c r="D113" s="10" t="s">
        <v>25</v>
      </c>
      <c r="E113" s="44"/>
      <c r="F113" s="41"/>
      <c r="G113" s="41"/>
      <c r="H113" s="41"/>
    </row>
    <row r="114" spans="2:8" ht="12.75">
      <c r="B114" s="24"/>
      <c r="C114" s="33" t="s">
        <v>79</v>
      </c>
      <c r="D114" s="10" t="s">
        <v>19</v>
      </c>
      <c r="E114" s="44"/>
      <c r="F114" s="41"/>
      <c r="G114" s="41"/>
      <c r="H114" s="41"/>
    </row>
    <row r="115" spans="2:8" ht="12.75">
      <c r="B115" s="24"/>
      <c r="C115" s="33" t="s">
        <v>80</v>
      </c>
      <c r="D115" s="10" t="s">
        <v>20</v>
      </c>
      <c r="E115" s="44"/>
      <c r="F115" s="41"/>
      <c r="G115" s="41"/>
      <c r="H115" s="41"/>
    </row>
    <row r="116" spans="2:8" ht="12.75">
      <c r="B116" s="24"/>
      <c r="C116" s="33" t="s">
        <v>81</v>
      </c>
      <c r="D116" s="10" t="s">
        <v>17</v>
      </c>
      <c r="E116" s="44"/>
      <c r="F116" s="41"/>
      <c r="G116" s="41"/>
      <c r="H116" s="41"/>
    </row>
    <row r="117" spans="2:8" ht="12.75">
      <c r="B117" s="24"/>
      <c r="C117" s="33" t="s">
        <v>82</v>
      </c>
      <c r="D117" s="10" t="s">
        <v>18</v>
      </c>
      <c r="E117" s="44"/>
      <c r="F117" s="41"/>
      <c r="G117" s="41"/>
      <c r="H117" s="41"/>
    </row>
    <row r="118" spans="2:8" ht="12.75">
      <c r="B118" s="24"/>
      <c r="C118" s="33" t="s">
        <v>83</v>
      </c>
      <c r="D118" s="10" t="s">
        <v>30</v>
      </c>
      <c r="E118" s="44">
        <v>550</v>
      </c>
      <c r="F118" s="41"/>
      <c r="G118" s="41"/>
      <c r="H118" s="41"/>
    </row>
    <row r="119" spans="2:8" ht="12.75">
      <c r="B119" s="24"/>
      <c r="C119" s="33" t="s">
        <v>84</v>
      </c>
      <c r="D119" s="10" t="s">
        <v>29</v>
      </c>
      <c r="E119" s="44"/>
      <c r="F119" s="41"/>
      <c r="G119" s="41"/>
      <c r="H119" s="41"/>
    </row>
    <row r="120" spans="2:8" ht="12.75">
      <c r="B120" s="24"/>
      <c r="C120" s="33" t="s">
        <v>85</v>
      </c>
      <c r="D120" s="10" t="s">
        <v>27</v>
      </c>
      <c r="E120" s="44"/>
      <c r="F120" s="41"/>
      <c r="G120" s="41"/>
      <c r="H120" s="41"/>
    </row>
    <row r="121" spans="2:8" ht="12.75">
      <c r="B121" s="24"/>
      <c r="C121" s="33" t="s">
        <v>86</v>
      </c>
      <c r="D121" s="10" t="s">
        <v>38</v>
      </c>
      <c r="E121" s="44"/>
      <c r="F121" s="41"/>
      <c r="G121" s="41"/>
      <c r="H121" s="41"/>
    </row>
    <row r="122" spans="2:8" ht="12.75">
      <c r="B122" s="24"/>
      <c r="C122" s="33" t="s">
        <v>87</v>
      </c>
      <c r="D122" s="10" t="s">
        <v>39</v>
      </c>
      <c r="E122" s="44"/>
      <c r="F122" s="41"/>
      <c r="G122" s="41"/>
      <c r="H122" s="41"/>
    </row>
    <row r="123" spans="2:8" ht="12.75">
      <c r="B123" s="24"/>
      <c r="C123" s="33" t="s">
        <v>88</v>
      </c>
      <c r="D123" s="10" t="s">
        <v>6</v>
      </c>
      <c r="E123" s="44"/>
      <c r="F123" s="41"/>
      <c r="G123" s="41"/>
      <c r="H123" s="41"/>
    </row>
    <row r="124" spans="2:8" ht="12.75">
      <c r="B124" s="24"/>
      <c r="C124" s="33" t="s">
        <v>89</v>
      </c>
      <c r="D124" s="10" t="s">
        <v>31</v>
      </c>
      <c r="E124" s="44"/>
      <c r="F124" s="41"/>
      <c r="G124" s="41"/>
      <c r="H124" s="41"/>
    </row>
    <row r="125" spans="2:8" ht="12.75">
      <c r="B125" s="24"/>
      <c r="C125" s="33" t="s">
        <v>90</v>
      </c>
      <c r="D125" s="10" t="s">
        <v>32</v>
      </c>
      <c r="E125" s="44"/>
      <c r="F125" s="41"/>
      <c r="G125" s="41"/>
      <c r="H125" s="41"/>
    </row>
    <row r="126" spans="1:8" ht="12.75">
      <c r="A126" s="2"/>
      <c r="B126" s="24"/>
      <c r="C126" s="33" t="s">
        <v>91</v>
      </c>
      <c r="D126" s="10" t="s">
        <v>26</v>
      </c>
      <c r="E126" s="44"/>
      <c r="F126" s="41"/>
      <c r="G126" s="41"/>
      <c r="H126" s="41"/>
    </row>
    <row r="127" spans="2:8" ht="12.75">
      <c r="B127" s="24"/>
      <c r="C127" s="33" t="s">
        <v>92</v>
      </c>
      <c r="D127" s="10" t="s">
        <v>13</v>
      </c>
      <c r="E127" s="44"/>
      <c r="F127" s="41"/>
      <c r="G127" s="41"/>
      <c r="H127" s="41"/>
    </row>
    <row r="128" spans="2:8" ht="12.75">
      <c r="B128" s="24"/>
      <c r="C128" s="33" t="s">
        <v>93</v>
      </c>
      <c r="D128" s="10" t="s">
        <v>33</v>
      </c>
      <c r="E128" s="44"/>
      <c r="F128" s="41"/>
      <c r="G128" s="41"/>
      <c r="H128" s="41"/>
    </row>
    <row r="129" spans="2:8" ht="12.75">
      <c r="B129" s="24"/>
      <c r="C129" s="33" t="s">
        <v>94</v>
      </c>
      <c r="D129" s="10" t="s">
        <v>34</v>
      </c>
      <c r="E129" s="44">
        <v>3000</v>
      </c>
      <c r="F129" s="41"/>
      <c r="G129" s="41"/>
      <c r="H129" s="41"/>
    </row>
    <row r="130" spans="2:8" ht="12.75">
      <c r="B130" s="24"/>
      <c r="C130" s="33" t="s">
        <v>95</v>
      </c>
      <c r="D130" s="10" t="s">
        <v>37</v>
      </c>
      <c r="E130" s="44"/>
      <c r="F130" s="41"/>
      <c r="G130" s="41"/>
      <c r="H130" s="41"/>
    </row>
    <row r="131" spans="2:8" ht="12.75">
      <c r="B131" s="24"/>
      <c r="C131" s="33" t="s">
        <v>96</v>
      </c>
      <c r="D131" s="10" t="s">
        <v>36</v>
      </c>
      <c r="E131" s="44"/>
      <c r="F131" s="41"/>
      <c r="G131" s="41"/>
      <c r="H131" s="41"/>
    </row>
    <row r="132" spans="1:8" ht="12.75">
      <c r="A132" s="6"/>
      <c r="B132" s="24"/>
      <c r="C132" s="33" t="s">
        <v>97</v>
      </c>
      <c r="D132" s="10" t="s">
        <v>35</v>
      </c>
      <c r="E132" s="44"/>
      <c r="F132" s="41"/>
      <c r="G132" s="41"/>
      <c r="H132" s="41"/>
    </row>
    <row r="133" spans="2:8" ht="12.75">
      <c r="B133" s="24"/>
      <c r="C133" s="33" t="s">
        <v>98</v>
      </c>
      <c r="D133" s="10" t="s">
        <v>40</v>
      </c>
      <c r="E133" s="44"/>
      <c r="F133" s="41"/>
      <c r="G133" s="41"/>
      <c r="H133" s="41"/>
    </row>
    <row r="134" spans="1:8" ht="12.75">
      <c r="A134" s="2"/>
      <c r="B134" s="24"/>
      <c r="C134" s="33" t="s">
        <v>99</v>
      </c>
      <c r="D134" s="10" t="s">
        <v>58</v>
      </c>
      <c r="E134" s="44"/>
      <c r="F134" s="41"/>
      <c r="G134" s="41"/>
      <c r="H134" s="41"/>
    </row>
    <row r="135" spans="2:8" ht="12.75">
      <c r="B135" s="24"/>
      <c r="C135" s="33" t="s">
        <v>100</v>
      </c>
      <c r="D135" s="10" t="s">
        <v>28</v>
      </c>
      <c r="E135" s="44"/>
      <c r="F135" s="41"/>
      <c r="G135" s="41"/>
      <c r="H135" s="41"/>
    </row>
    <row r="136" spans="1:8" ht="12.75">
      <c r="A136" s="2"/>
      <c r="B136" s="24"/>
      <c r="C136" s="33" t="s">
        <v>133</v>
      </c>
      <c r="D136" s="10" t="s">
        <v>140</v>
      </c>
      <c r="E136" s="44">
        <v>54190</v>
      </c>
      <c r="F136" s="41"/>
      <c r="G136" s="41"/>
      <c r="H136" s="41"/>
    </row>
    <row r="137" spans="1:8" ht="12.75">
      <c r="A137" s="7"/>
      <c r="B137" s="24"/>
      <c r="C137" s="33" t="s">
        <v>101</v>
      </c>
      <c r="D137" s="10" t="s">
        <v>51</v>
      </c>
      <c r="E137" s="44"/>
      <c r="F137" s="41"/>
      <c r="G137" s="41"/>
      <c r="H137" s="41"/>
    </row>
    <row r="138" spans="1:8" ht="12.75">
      <c r="A138" s="2"/>
      <c r="B138" s="24"/>
      <c r="C138" s="33" t="s">
        <v>102</v>
      </c>
      <c r="D138" s="10" t="s">
        <v>54</v>
      </c>
      <c r="E138" s="44"/>
      <c r="F138" s="41"/>
      <c r="G138" s="41"/>
      <c r="H138" s="41"/>
    </row>
    <row r="139" spans="2:8" ht="12.75">
      <c r="B139" s="24"/>
      <c r="C139" s="33" t="s">
        <v>103</v>
      </c>
      <c r="D139" s="10" t="s">
        <v>55</v>
      </c>
      <c r="E139" s="44"/>
      <c r="F139" s="41"/>
      <c r="G139" s="41"/>
      <c r="H139" s="41"/>
    </row>
    <row r="140" spans="2:8" ht="12.75">
      <c r="B140" s="24"/>
      <c r="C140" s="33" t="s">
        <v>104</v>
      </c>
      <c r="D140" s="10" t="s">
        <v>125</v>
      </c>
      <c r="E140" s="44"/>
      <c r="F140" s="41"/>
      <c r="G140" s="41"/>
      <c r="H140" s="41"/>
    </row>
    <row r="141" spans="2:8" ht="12.75">
      <c r="B141" s="24"/>
      <c r="C141" s="33" t="s">
        <v>105</v>
      </c>
      <c r="D141" s="10" t="s">
        <v>41</v>
      </c>
      <c r="E141" s="56"/>
      <c r="F141" s="41"/>
      <c r="G141" s="41"/>
      <c r="H141" s="41"/>
    </row>
    <row r="142" spans="2:8" ht="12.75">
      <c r="B142" s="24"/>
      <c r="C142" s="33" t="s">
        <v>167</v>
      </c>
      <c r="D142" s="10" t="s">
        <v>165</v>
      </c>
      <c r="E142" s="44">
        <v>47175</v>
      </c>
      <c r="F142" s="41"/>
      <c r="G142" s="41"/>
      <c r="H142" s="41"/>
    </row>
    <row r="143" spans="2:8" ht="12.75">
      <c r="B143" s="24"/>
      <c r="C143" s="33" t="s">
        <v>106</v>
      </c>
      <c r="D143" s="10" t="s">
        <v>60</v>
      </c>
      <c r="E143" s="44"/>
      <c r="F143" s="41"/>
      <c r="G143" s="41"/>
      <c r="H143" s="41"/>
    </row>
    <row r="144" spans="2:8" ht="12.75">
      <c r="B144" s="24"/>
      <c r="C144" s="33" t="s">
        <v>107</v>
      </c>
      <c r="D144" s="10" t="s">
        <v>22</v>
      </c>
      <c r="E144" s="44"/>
      <c r="F144" s="41"/>
      <c r="G144" s="41"/>
      <c r="H144" s="41"/>
    </row>
    <row r="145" spans="2:8" ht="12.75">
      <c r="B145" s="24"/>
      <c r="C145" s="33"/>
      <c r="D145" s="13" t="s">
        <v>42</v>
      </c>
      <c r="E145" s="46">
        <f>SUM(E105:E143)</f>
        <v>107950</v>
      </c>
      <c r="F145" s="37">
        <f>SUM(F105:F143)</f>
        <v>0</v>
      </c>
      <c r="G145" s="37">
        <f>SUM(G105:G143)</f>
        <v>0</v>
      </c>
      <c r="H145" s="37">
        <f>E145-G145</f>
        <v>107950</v>
      </c>
    </row>
    <row r="146" spans="2:8" ht="12.75">
      <c r="B146" s="24"/>
      <c r="C146" s="34"/>
      <c r="D146" s="1"/>
      <c r="E146" s="46"/>
      <c r="F146" s="37"/>
      <c r="G146" s="37"/>
      <c r="H146" s="41"/>
    </row>
    <row r="147" spans="2:8" ht="12.75">
      <c r="B147" s="24"/>
      <c r="C147" s="13"/>
      <c r="D147" s="13" t="s">
        <v>14</v>
      </c>
      <c r="E147" s="44">
        <f>E102</f>
        <v>107950</v>
      </c>
      <c r="F147" s="41">
        <f>F102</f>
        <v>0</v>
      </c>
      <c r="G147" s="41">
        <f>G102</f>
        <v>0</v>
      </c>
      <c r="H147" s="41">
        <f>E147-G147</f>
        <v>107950</v>
      </c>
    </row>
    <row r="148" spans="2:8" ht="12.75">
      <c r="B148" s="24"/>
      <c r="C148" s="10"/>
      <c r="D148" s="13" t="s">
        <v>42</v>
      </c>
      <c r="E148" s="44">
        <f>E145</f>
        <v>107950</v>
      </c>
      <c r="F148" s="41">
        <f>F145</f>
        <v>0</v>
      </c>
      <c r="G148" s="41">
        <f>G145</f>
        <v>0</v>
      </c>
      <c r="H148" s="41">
        <f>E148-G148</f>
        <v>107950</v>
      </c>
    </row>
    <row r="149" spans="2:8" ht="12.75">
      <c r="B149" s="24"/>
      <c r="C149" s="10"/>
      <c r="D149" s="3" t="s">
        <v>1</v>
      </c>
      <c r="E149" s="55">
        <f>E147-E148</f>
        <v>0</v>
      </c>
      <c r="F149" s="37">
        <f>F147-F148</f>
        <v>0</v>
      </c>
      <c r="G149" s="37">
        <f>G147-G148</f>
        <v>0</v>
      </c>
      <c r="H149" s="41">
        <f>E149-G149</f>
        <v>0</v>
      </c>
    </row>
    <row r="150" spans="2:8" ht="12.75">
      <c r="B150" s="24"/>
      <c r="C150" s="3"/>
      <c r="D150" s="3" t="s">
        <v>67</v>
      </c>
      <c r="E150" s="31"/>
      <c r="F150" s="31"/>
      <c r="G150" s="31"/>
      <c r="H150" s="21"/>
    </row>
    <row r="151" spans="2:8" ht="12.75">
      <c r="B151" s="24"/>
      <c r="C151" s="3"/>
      <c r="D151" s="3" t="s">
        <v>69</v>
      </c>
      <c r="E151" s="27"/>
      <c r="F151" s="31"/>
      <c r="G151" s="31"/>
      <c r="H151" s="21"/>
    </row>
    <row r="152" spans="2:8" ht="12.75">
      <c r="B152" s="24"/>
      <c r="C152" s="3"/>
      <c r="D152" s="3"/>
      <c r="E152" s="27"/>
      <c r="F152" s="31"/>
      <c r="G152" s="31"/>
      <c r="H152" s="21"/>
    </row>
    <row r="153" spans="2:8" ht="12.75">
      <c r="B153" s="24"/>
      <c r="C153" s="3"/>
      <c r="D153" s="3"/>
      <c r="E153" s="2"/>
      <c r="F153" s="2"/>
      <c r="G153" s="2"/>
      <c r="H153" s="2"/>
    </row>
    <row r="154" spans="2:8" ht="12.75">
      <c r="B154" s="24"/>
      <c r="C154" s="2"/>
      <c r="D154" s="2"/>
      <c r="E154" s="2"/>
      <c r="F154" s="2"/>
      <c r="G154" s="2"/>
      <c r="H154" s="2"/>
    </row>
    <row r="155" spans="2:8" ht="12.75">
      <c r="B155" s="24"/>
      <c r="C155" s="2"/>
      <c r="D155" s="2"/>
      <c r="E155" s="2"/>
      <c r="F155" s="3"/>
      <c r="G155" s="2"/>
      <c r="H155" s="2"/>
    </row>
    <row r="156" spans="1:8" ht="12.75">
      <c r="A156" s="18"/>
      <c r="B156" s="1"/>
      <c r="C156" s="3" t="s">
        <v>135</v>
      </c>
      <c r="D156" s="3"/>
      <c r="E156" s="2"/>
      <c r="F156" s="2"/>
      <c r="G156" s="2"/>
      <c r="H156" s="2"/>
    </row>
    <row r="157" spans="1:4" ht="12.75">
      <c r="A157" s="18"/>
      <c r="B157" s="1"/>
      <c r="C157" s="3">
        <v>2016</v>
      </c>
      <c r="D157" s="3"/>
    </row>
    <row r="158" spans="1:4" ht="12.75">
      <c r="A158" s="18"/>
      <c r="B158" s="1"/>
      <c r="C158" s="4"/>
      <c r="D158" s="4" t="s">
        <v>43</v>
      </c>
    </row>
    <row r="159" spans="1:8" ht="12.75">
      <c r="A159" s="18"/>
      <c r="B159" s="1"/>
      <c r="C159" s="4"/>
      <c r="D159" s="4"/>
      <c r="E159" s="59"/>
      <c r="F159" s="59"/>
      <c r="G159" s="59" t="s">
        <v>169</v>
      </c>
      <c r="H159" s="59"/>
    </row>
    <row r="160" spans="1:8" ht="12.75">
      <c r="A160" s="18"/>
      <c r="B160" s="1"/>
      <c r="C160" s="4"/>
      <c r="D160" s="3" t="s">
        <v>0</v>
      </c>
      <c r="E160" s="59" t="s">
        <v>52</v>
      </c>
      <c r="F160" s="59" t="s">
        <v>129</v>
      </c>
      <c r="G160" s="59" t="s">
        <v>170</v>
      </c>
      <c r="H160" s="59" t="s">
        <v>1</v>
      </c>
    </row>
    <row r="161" spans="1:8" ht="12.75">
      <c r="A161" s="18"/>
      <c r="B161" s="1"/>
      <c r="C161" s="10" t="s">
        <v>2</v>
      </c>
      <c r="D161" s="10" t="s">
        <v>44</v>
      </c>
      <c r="E161" s="56">
        <v>180</v>
      </c>
      <c r="F161" s="47"/>
      <c r="G161" s="47"/>
      <c r="H161" s="47"/>
    </row>
    <row r="162" spans="1:8" ht="12.75">
      <c r="A162" s="18"/>
      <c r="B162" s="1"/>
      <c r="C162" s="10" t="s">
        <v>45</v>
      </c>
      <c r="D162" s="10" t="s">
        <v>136</v>
      </c>
      <c r="E162" s="56">
        <v>54190</v>
      </c>
      <c r="F162" s="47"/>
      <c r="G162" s="47"/>
      <c r="H162" s="47"/>
    </row>
    <row r="163" spans="1:8" ht="12.75">
      <c r="A163" s="18"/>
      <c r="B163" s="1"/>
      <c r="C163" s="10"/>
      <c r="D163" s="10"/>
      <c r="E163" s="56"/>
      <c r="F163" s="47"/>
      <c r="G163" s="47"/>
      <c r="H163" s="47"/>
    </row>
    <row r="164" spans="1:8" ht="12.75">
      <c r="A164" s="18"/>
      <c r="B164" s="1"/>
      <c r="C164" s="13"/>
      <c r="D164" s="13" t="s">
        <v>14</v>
      </c>
      <c r="E164" s="56">
        <f>SUM(E161:E163)</f>
        <v>54370</v>
      </c>
      <c r="F164" s="56">
        <f>SUM(F161:F163)</f>
        <v>0</v>
      </c>
      <c r="G164" s="56">
        <f>SUM(G161:G163)</f>
        <v>0</v>
      </c>
      <c r="H164" s="56">
        <f>SUM(H161:H163)</f>
        <v>0</v>
      </c>
    </row>
    <row r="165" spans="1:8" ht="12.75">
      <c r="A165" s="18"/>
      <c r="B165" s="1"/>
      <c r="C165" s="4"/>
      <c r="D165" s="4"/>
      <c r="E165" s="50"/>
      <c r="F165" s="43"/>
      <c r="G165" s="43"/>
      <c r="H165" s="43"/>
    </row>
    <row r="166" spans="1:8" ht="12.75">
      <c r="A166" s="18"/>
      <c r="B166" s="1"/>
      <c r="C166" s="4"/>
      <c r="D166" s="4"/>
      <c r="E166" s="50"/>
      <c r="F166" s="43"/>
      <c r="G166" s="43"/>
      <c r="H166" s="43"/>
    </row>
    <row r="167" spans="1:8" ht="12.75">
      <c r="A167" s="18"/>
      <c r="B167" s="1"/>
      <c r="C167" s="4"/>
      <c r="D167" s="3" t="s">
        <v>46</v>
      </c>
      <c r="E167" s="50"/>
      <c r="F167" s="43"/>
      <c r="G167" s="43"/>
      <c r="H167" s="43"/>
    </row>
    <row r="168" spans="1:8" ht="12.75">
      <c r="A168" s="18"/>
      <c r="B168" s="1"/>
      <c r="C168" s="10" t="s">
        <v>137</v>
      </c>
      <c r="D168" s="10" t="s">
        <v>138</v>
      </c>
      <c r="E168" s="56">
        <v>26780</v>
      </c>
      <c r="F168" s="47"/>
      <c r="G168" s="47"/>
      <c r="H168" s="47"/>
    </row>
    <row r="169" spans="1:8" ht="12.75">
      <c r="A169" s="18"/>
      <c r="B169" s="1"/>
      <c r="C169" s="10" t="s">
        <v>139</v>
      </c>
      <c r="D169" s="10" t="s">
        <v>166</v>
      </c>
      <c r="E169" s="56">
        <v>27590</v>
      </c>
      <c r="F169" s="47"/>
      <c r="G169" s="47"/>
      <c r="H169" s="47"/>
    </row>
    <row r="170" spans="1:8" ht="12.75">
      <c r="A170" s="18"/>
      <c r="B170" s="1"/>
      <c r="C170" s="10"/>
      <c r="D170" s="10"/>
      <c r="E170" s="56"/>
      <c r="F170" s="47"/>
      <c r="G170" s="47"/>
      <c r="H170" s="47"/>
    </row>
    <row r="171" spans="1:8" ht="12.75">
      <c r="A171" s="18"/>
      <c r="B171" s="1"/>
      <c r="C171" s="13"/>
      <c r="D171" s="13" t="s">
        <v>42</v>
      </c>
      <c r="E171" s="57">
        <f>SUM(E168:E170)</f>
        <v>54370</v>
      </c>
      <c r="F171" s="57">
        <f>SUM(F168:F170)</f>
        <v>0</v>
      </c>
      <c r="G171" s="57">
        <f>SUM(G168:G170)</f>
        <v>0</v>
      </c>
      <c r="H171" s="57">
        <f>SUM(H168:H170)</f>
        <v>0</v>
      </c>
    </row>
    <row r="172" spans="1:8" ht="12.75">
      <c r="A172" s="18"/>
      <c r="B172" s="1"/>
      <c r="C172" s="10"/>
      <c r="D172" s="10"/>
      <c r="E172" s="56"/>
      <c r="F172" s="47"/>
      <c r="G172" s="47"/>
      <c r="H172" s="47"/>
    </row>
    <row r="173" spans="1:8" ht="12.75">
      <c r="A173" s="18"/>
      <c r="B173" s="1"/>
      <c r="C173" s="13"/>
      <c r="D173" s="13" t="s">
        <v>14</v>
      </c>
      <c r="E173" s="56">
        <f>E164</f>
        <v>54370</v>
      </c>
      <c r="F173" s="48"/>
      <c r="G173" s="48"/>
      <c r="H173" s="47"/>
    </row>
    <row r="174" spans="1:8" ht="12.75">
      <c r="A174" s="18"/>
      <c r="B174" s="1"/>
      <c r="C174" s="13"/>
      <c r="D174" s="13" t="s">
        <v>47</v>
      </c>
      <c r="E174" s="56">
        <f>E171</f>
        <v>54370</v>
      </c>
      <c r="F174" s="47"/>
      <c r="G174" s="47"/>
      <c r="H174" s="47"/>
    </row>
    <row r="175" spans="1:8" ht="12.75">
      <c r="A175" s="18"/>
      <c r="B175" s="1"/>
      <c r="C175" s="13"/>
      <c r="D175" s="13" t="s">
        <v>1</v>
      </c>
      <c r="E175" s="58">
        <f>E173-E174</f>
        <v>0</v>
      </c>
      <c r="F175" s="58">
        <f>F173-F174</f>
        <v>0</v>
      </c>
      <c r="G175" s="58">
        <f>G173-G174</f>
        <v>0</v>
      </c>
      <c r="H175" s="58">
        <f>H173-H174</f>
        <v>0</v>
      </c>
    </row>
    <row r="176" spans="1:4" ht="12.75">
      <c r="A176" s="18"/>
      <c r="B176" s="1"/>
      <c r="C176" s="4"/>
      <c r="D176" s="3"/>
    </row>
    <row r="177" spans="1:4" ht="12.75">
      <c r="A177" s="18"/>
      <c r="B177" s="1"/>
      <c r="D177" s="1"/>
    </row>
    <row r="178" spans="1:4" ht="12.75">
      <c r="A178" s="18"/>
      <c r="B178" s="1"/>
      <c r="D178" s="1"/>
    </row>
    <row r="179" spans="1:8" ht="12.75">
      <c r="A179" s="18"/>
      <c r="B179" s="1"/>
      <c r="D179" s="1"/>
      <c r="H179" s="2"/>
    </row>
    <row r="180" spans="1:7" ht="12.75">
      <c r="A180" s="18"/>
      <c r="B180" s="1"/>
      <c r="C180" s="2"/>
      <c r="D180" s="2"/>
      <c r="E180" s="2"/>
      <c r="F180" s="2"/>
      <c r="G180" s="2"/>
    </row>
    <row r="181" spans="1:8" ht="12.75">
      <c r="A181" s="18"/>
      <c r="B181" s="1"/>
      <c r="D181" s="1"/>
      <c r="H181" s="2"/>
    </row>
    <row r="182" spans="1:8" ht="12.75">
      <c r="A182" s="18"/>
      <c r="B182" s="1"/>
      <c r="C182" s="2"/>
      <c r="D182" s="2"/>
      <c r="E182" s="2"/>
      <c r="F182" s="2"/>
      <c r="G182" s="2"/>
      <c r="H182" s="2"/>
    </row>
    <row r="183" spans="1:8" ht="12.75">
      <c r="A183" s="18"/>
      <c r="B183" s="1"/>
      <c r="C183" s="2"/>
      <c r="D183" s="2"/>
      <c r="E183" s="2"/>
      <c r="F183" s="2"/>
      <c r="G183" s="2"/>
      <c r="H183" s="2"/>
    </row>
    <row r="184" spans="1:4" ht="12.75">
      <c r="A184" s="18"/>
      <c r="B184" s="1"/>
      <c r="D184" s="1"/>
    </row>
    <row r="185" spans="1:4" ht="12.75">
      <c r="A185" s="18"/>
      <c r="B185" s="1"/>
      <c r="D185" s="1"/>
    </row>
    <row r="186" spans="1:4" ht="12.75">
      <c r="A186" s="18"/>
      <c r="B186" s="1"/>
      <c r="D186" s="1"/>
    </row>
    <row r="187" spans="1:4" ht="12.75">
      <c r="A187" s="18"/>
      <c r="B187" s="1"/>
      <c r="D187" s="1"/>
    </row>
    <row r="188" spans="1:4" ht="12.75">
      <c r="A188" s="18"/>
      <c r="B188" s="1"/>
      <c r="D188" s="1"/>
    </row>
    <row r="189" spans="1:4" ht="12.75">
      <c r="A189" s="18"/>
      <c r="B189" s="1"/>
      <c r="D189" s="1"/>
    </row>
    <row r="190" spans="1:4" ht="12.75">
      <c r="A190" s="18"/>
      <c r="B190" s="1"/>
      <c r="D190" s="1"/>
    </row>
    <row r="191" spans="1:4" ht="12.75">
      <c r="A191" s="18"/>
      <c r="B191" s="1"/>
      <c r="D191" s="1"/>
    </row>
    <row r="192" spans="1:4" ht="12.75">
      <c r="A192" s="18"/>
      <c r="B192" s="1"/>
      <c r="D192" s="1"/>
    </row>
    <row r="193" spans="1:4" ht="12.75">
      <c r="A193" s="18"/>
      <c r="B193" s="1"/>
      <c r="D193" s="1"/>
    </row>
    <row r="194" spans="1:4" ht="12.75">
      <c r="A194" s="18"/>
      <c r="B194" s="1"/>
      <c r="D194" s="1"/>
    </row>
    <row r="195" spans="1:4" ht="12.75">
      <c r="A195" s="18"/>
      <c r="B195" s="1"/>
      <c r="D195" s="1"/>
    </row>
    <row r="196" spans="1:4" ht="12.75">
      <c r="A196" s="18"/>
      <c r="B196" s="1"/>
      <c r="D196" s="1"/>
    </row>
    <row r="197" spans="1:4" ht="12.75">
      <c r="A197" s="18"/>
      <c r="B197" s="1"/>
      <c r="D197" s="1"/>
    </row>
    <row r="198" spans="1:4" ht="12.75">
      <c r="A198" s="18"/>
      <c r="B198" s="1"/>
      <c r="D198" s="1"/>
    </row>
    <row r="199" spans="1:4" ht="12.75">
      <c r="A199" s="18"/>
      <c r="B199" s="1"/>
      <c r="D199" s="1"/>
    </row>
    <row r="200" spans="1:4" ht="12.75">
      <c r="A200" s="18"/>
      <c r="B200" s="1"/>
      <c r="D200" s="1"/>
    </row>
    <row r="201" spans="1:4" ht="12.75">
      <c r="A201" s="18"/>
      <c r="B201" s="1"/>
      <c r="D201" s="1"/>
    </row>
    <row r="202" spans="1:4" ht="12.75">
      <c r="A202" s="18"/>
      <c r="B202" s="1"/>
      <c r="D202" s="1"/>
    </row>
    <row r="203" spans="1:4" ht="12.75">
      <c r="A203" s="18"/>
      <c r="B203" s="1"/>
      <c r="D203" s="1"/>
    </row>
    <row r="204" spans="1:4" ht="12.75">
      <c r="A204" s="18"/>
      <c r="B204" s="1"/>
      <c r="D204" s="1"/>
    </row>
    <row r="205" spans="1:4" ht="12.75">
      <c r="A205" s="18"/>
      <c r="B205" s="1"/>
      <c r="D205" s="1"/>
    </row>
    <row r="206" spans="1:4" ht="12.75">
      <c r="A206" s="18"/>
      <c r="B206" s="1"/>
      <c r="D206" s="1"/>
    </row>
    <row r="207" spans="1:4" ht="12.75">
      <c r="A207" s="18"/>
      <c r="B207" s="1"/>
      <c r="D207" s="1"/>
    </row>
    <row r="208" spans="1:4" ht="12.75">
      <c r="A208" s="18"/>
      <c r="B208" s="1"/>
      <c r="D208" s="1"/>
    </row>
    <row r="209" spans="1:4" ht="12.75">
      <c r="A209" s="18"/>
      <c r="B209" s="1"/>
      <c r="D209" s="1"/>
    </row>
    <row r="210" spans="1:4" ht="12.75">
      <c r="A210" s="18"/>
      <c r="B210" s="1"/>
      <c r="D210" s="1"/>
    </row>
    <row r="211" spans="1:4" ht="12.75">
      <c r="A211" s="18"/>
      <c r="B211" s="1"/>
      <c r="D211" s="1"/>
    </row>
    <row r="212" spans="1:4" ht="12.75">
      <c r="A212" s="18"/>
      <c r="B212" s="1"/>
      <c r="D212" s="1"/>
    </row>
    <row r="213" spans="1:4" ht="12.75">
      <c r="A213" s="18"/>
      <c r="B213" s="1"/>
      <c r="D213" s="1"/>
    </row>
    <row r="214" spans="1:4" ht="12.75">
      <c r="A214" s="18"/>
      <c r="B214" s="1"/>
      <c r="D214" s="1"/>
    </row>
    <row r="215" spans="1:4" ht="12.75">
      <c r="A215" s="18"/>
      <c r="B215" s="1"/>
      <c r="D215" s="1"/>
    </row>
    <row r="216" spans="1:4" ht="12.75">
      <c r="A216" s="18"/>
      <c r="B216" s="1"/>
      <c r="D216" s="1"/>
    </row>
    <row r="217" spans="1:4" ht="12.75">
      <c r="A217" s="18"/>
      <c r="B217" s="1"/>
      <c r="D217" s="1"/>
    </row>
    <row r="218" spans="1:4" ht="12.75">
      <c r="A218" s="18"/>
      <c r="B218" s="1"/>
      <c r="D218" s="1"/>
    </row>
    <row r="219" spans="1:4" ht="12.75">
      <c r="A219" s="18"/>
      <c r="B219" s="1"/>
      <c r="D219" s="1"/>
    </row>
    <row r="220" spans="1:4" ht="12.75">
      <c r="A220" s="18"/>
      <c r="B220" s="1"/>
      <c r="D220" s="1"/>
    </row>
    <row r="221" spans="1:4" ht="12.75">
      <c r="A221" s="18"/>
      <c r="B221" s="1"/>
      <c r="D221" s="1"/>
    </row>
    <row r="222" spans="1:4" ht="12.75">
      <c r="A222" s="18"/>
      <c r="B222" s="1"/>
      <c r="D222" s="1"/>
    </row>
    <row r="223" spans="1:4" ht="12.75">
      <c r="A223" s="18"/>
      <c r="B223" s="1"/>
      <c r="D223" s="1"/>
    </row>
    <row r="224" spans="1:4" ht="12.75">
      <c r="A224" s="18"/>
      <c r="B224" s="1"/>
      <c r="D224" s="1"/>
    </row>
    <row r="225" spans="1:4" ht="12.75">
      <c r="A225" s="18"/>
      <c r="B225" s="1"/>
      <c r="D225" s="1"/>
    </row>
    <row r="226" spans="1:4" ht="12.75">
      <c r="A226" s="18"/>
      <c r="B226" s="1"/>
      <c r="D226" s="1"/>
    </row>
    <row r="227" spans="1:4" ht="12.75">
      <c r="A227" s="18"/>
      <c r="B227" s="1"/>
      <c r="D227" s="1"/>
    </row>
    <row r="228" spans="1:4" ht="12.75">
      <c r="A228" s="18"/>
      <c r="B228" s="1"/>
      <c r="D228" s="1"/>
    </row>
    <row r="229" spans="1:4" ht="12.75">
      <c r="A229" s="18"/>
      <c r="B229" s="1"/>
      <c r="D229" s="1"/>
    </row>
    <row r="230" spans="1:4" ht="12.75">
      <c r="A230" s="18"/>
      <c r="B230" s="1"/>
      <c r="D230" s="1"/>
    </row>
    <row r="231" spans="1:4" ht="12.75">
      <c r="A231" s="18"/>
      <c r="B231" s="1"/>
      <c r="D231" s="1"/>
    </row>
    <row r="232" spans="1:4" ht="12.75">
      <c r="A232" s="18"/>
      <c r="B232" s="1"/>
      <c r="D232" s="1"/>
    </row>
    <row r="233" spans="1:4" ht="12.75">
      <c r="A233" s="18"/>
      <c r="B233" s="1"/>
      <c r="D233" s="1"/>
    </row>
    <row r="234" spans="1:4" ht="12.75">
      <c r="A234" s="18"/>
      <c r="B234" s="1"/>
      <c r="D234" s="1"/>
    </row>
    <row r="235" spans="1:4" ht="12.75">
      <c r="A235" s="18"/>
      <c r="B235" s="1"/>
      <c r="D235" s="1"/>
    </row>
    <row r="236" spans="1:4" ht="12.75">
      <c r="A236" s="18"/>
      <c r="B236" s="1"/>
      <c r="D236" s="1"/>
    </row>
    <row r="237" spans="1:4" ht="12.75">
      <c r="A237" s="18"/>
      <c r="B237" s="1"/>
      <c r="D237" s="1"/>
    </row>
    <row r="238" spans="1:4" ht="12.75">
      <c r="A238" s="18"/>
      <c r="B238" s="1"/>
      <c r="D238" s="1"/>
    </row>
    <row r="239" spans="1:4" ht="12.75">
      <c r="A239" s="18"/>
      <c r="B239" s="1"/>
      <c r="D239" s="1"/>
    </row>
    <row r="240" spans="1:4" ht="12.75">
      <c r="A240" s="18"/>
      <c r="B240" s="1"/>
      <c r="D240" s="1"/>
    </row>
    <row r="241" spans="1:4" ht="12.75">
      <c r="A241" s="18"/>
      <c r="B241" s="1"/>
      <c r="D241" s="1"/>
    </row>
    <row r="242" spans="1:4" ht="12.75">
      <c r="A242" s="18"/>
      <c r="B242" s="1"/>
      <c r="D242" s="1"/>
    </row>
    <row r="243" spans="1:4" ht="12.75">
      <c r="A243" s="18"/>
      <c r="B243" s="1"/>
      <c r="D243" s="1"/>
    </row>
    <row r="244" spans="1:4" ht="12.75">
      <c r="A244" s="18"/>
      <c r="B244" s="1"/>
      <c r="D244" s="1"/>
    </row>
    <row r="245" spans="1:4" ht="12.75">
      <c r="A245" s="18"/>
      <c r="B245" s="1"/>
      <c r="D245" s="1"/>
    </row>
    <row r="246" spans="1:4" ht="12.75">
      <c r="A246" s="18"/>
      <c r="B246" s="1"/>
      <c r="D246" s="1"/>
    </row>
    <row r="247" spans="1:4" ht="12.75">
      <c r="A247" s="18"/>
      <c r="B247" s="1"/>
      <c r="D247" s="1"/>
    </row>
    <row r="248" spans="1:4" ht="12.75">
      <c r="A248" s="18"/>
      <c r="B248" s="1"/>
      <c r="D248" s="1"/>
    </row>
    <row r="249" spans="1:4" ht="12.75">
      <c r="A249" s="18"/>
      <c r="B249" s="1"/>
      <c r="D249" s="1"/>
    </row>
    <row r="250" spans="1:4" ht="12.75">
      <c r="A250" s="18"/>
      <c r="B250" s="1"/>
      <c r="D250" s="1"/>
    </row>
    <row r="251" spans="1:4" ht="12.75">
      <c r="A251" s="18"/>
      <c r="B251" s="1"/>
      <c r="D251" s="1"/>
    </row>
    <row r="252" spans="1:4" ht="12.75">
      <c r="A252" s="18"/>
      <c r="B252" s="1"/>
      <c r="D252" s="1"/>
    </row>
    <row r="253" spans="1:4" ht="12.75">
      <c r="A253" s="18"/>
      <c r="B253" s="1"/>
      <c r="D253" s="1"/>
    </row>
    <row r="254" spans="1:4" ht="12.75">
      <c r="A254" s="18"/>
      <c r="B254" s="1"/>
      <c r="D254" s="1"/>
    </row>
    <row r="255" spans="1:4" ht="12.75">
      <c r="A255" s="18"/>
      <c r="B255" s="1"/>
      <c r="D255" s="1"/>
    </row>
    <row r="256" spans="1:4" ht="12.75">
      <c r="A256" s="18"/>
      <c r="B256" s="1"/>
      <c r="D256" s="1"/>
    </row>
    <row r="257" spans="1:4" ht="12.75">
      <c r="A257" s="18"/>
      <c r="B257" s="1"/>
      <c r="D257" s="1"/>
    </row>
    <row r="258" spans="1:4" ht="12.75">
      <c r="A258" s="18"/>
      <c r="B258" s="1"/>
      <c r="D258" s="1"/>
    </row>
    <row r="259" spans="1:4" ht="12.75">
      <c r="A259" s="18"/>
      <c r="B259" s="1"/>
      <c r="D259" s="1"/>
    </row>
    <row r="260" spans="1:4" ht="12.75">
      <c r="A260" s="18"/>
      <c r="B260" s="1"/>
      <c r="D260" s="1"/>
    </row>
    <row r="261" spans="1:4" ht="12.75">
      <c r="A261" s="18"/>
      <c r="B261" s="1"/>
      <c r="D261" s="1"/>
    </row>
    <row r="262" spans="1:4" ht="12.75">
      <c r="A262" s="18"/>
      <c r="B262" s="1"/>
      <c r="D262" s="1"/>
    </row>
    <row r="263" spans="1:4" ht="12.75">
      <c r="A263" s="18"/>
      <c r="B263" s="1"/>
      <c r="D263" s="1"/>
    </row>
    <row r="264" spans="1:4" ht="12.75">
      <c r="A264" s="18"/>
      <c r="B264" s="1"/>
      <c r="D264" s="1"/>
    </row>
    <row r="265" spans="1:4" ht="12.75">
      <c r="A265" s="18"/>
      <c r="B265" s="1"/>
      <c r="D265" s="1"/>
    </row>
    <row r="266" spans="1:4" ht="12.75">
      <c r="A266" s="18"/>
      <c r="B266" s="1"/>
      <c r="D266" s="1"/>
    </row>
    <row r="267" spans="1:4" ht="12.75">
      <c r="A267" s="18"/>
      <c r="B267" s="1"/>
      <c r="D267" s="1"/>
    </row>
    <row r="268" spans="1:4" ht="12.75">
      <c r="A268" s="18"/>
      <c r="B268" s="1"/>
      <c r="D268" s="1"/>
    </row>
    <row r="269" spans="1:4" ht="12.75">
      <c r="A269" s="18"/>
      <c r="B269" s="1"/>
      <c r="D269" s="1"/>
    </row>
    <row r="270" spans="1:4" ht="12.75">
      <c r="A270" s="18"/>
      <c r="B270" s="1"/>
      <c r="D270" s="1"/>
    </row>
    <row r="271" spans="1:4" ht="12.75">
      <c r="A271" s="18"/>
      <c r="B271" s="1"/>
      <c r="D271" s="1"/>
    </row>
    <row r="272" spans="1:4" ht="12.75">
      <c r="A272" s="18"/>
      <c r="B272" s="1"/>
      <c r="D272" s="1"/>
    </row>
    <row r="273" spans="1:4" ht="12.75">
      <c r="A273" s="18"/>
      <c r="B273" s="1"/>
      <c r="D273" s="1"/>
    </row>
    <row r="274" spans="1:4" ht="12.75">
      <c r="A274" s="18"/>
      <c r="B274" s="1"/>
      <c r="D274" s="1"/>
    </row>
    <row r="275" spans="1:4" ht="12.75">
      <c r="A275" s="18"/>
      <c r="B275" s="1"/>
      <c r="D275" s="1"/>
    </row>
    <row r="276" spans="1:4" ht="12.75">
      <c r="A276" s="18"/>
      <c r="B276" s="1"/>
      <c r="D276" s="1"/>
    </row>
    <row r="277" spans="1:4" ht="12.75">
      <c r="A277" s="18"/>
      <c r="B277" s="1"/>
      <c r="D277" s="1"/>
    </row>
    <row r="278" spans="1:4" ht="12.75">
      <c r="A278" s="18"/>
      <c r="B278" s="1"/>
      <c r="D278" s="1"/>
    </row>
    <row r="279" spans="1:4" ht="12.75">
      <c r="A279" s="18"/>
      <c r="B279" s="1"/>
      <c r="D279" s="1"/>
    </row>
    <row r="280" spans="1:4" ht="12.75">
      <c r="A280" s="18"/>
      <c r="B280" s="1"/>
      <c r="D280" s="1"/>
    </row>
    <row r="281" spans="1:4" ht="12.75">
      <c r="A281" s="18"/>
      <c r="B281" s="1"/>
      <c r="D281" s="1"/>
    </row>
    <row r="282" spans="1:4" ht="12.75">
      <c r="A282" s="18"/>
      <c r="B282" s="1"/>
      <c r="D282" s="1"/>
    </row>
    <row r="283" spans="1:4" ht="12.75">
      <c r="A283" s="18"/>
      <c r="B283" s="1"/>
      <c r="D283" s="1"/>
    </row>
    <row r="284" spans="1:4" ht="12.75">
      <c r="A284" s="18"/>
      <c r="B284" s="1"/>
      <c r="D284" s="1"/>
    </row>
    <row r="285" spans="1:4" ht="12.75">
      <c r="A285" s="18"/>
      <c r="B285" s="1"/>
      <c r="D285" s="1"/>
    </row>
    <row r="286" spans="1:4" ht="12.75">
      <c r="A286" s="18"/>
      <c r="B286" s="1"/>
      <c r="D286" s="1"/>
    </row>
    <row r="287" spans="1:4" ht="12.75">
      <c r="A287" s="18"/>
      <c r="B287" s="1"/>
      <c r="D287" s="1"/>
    </row>
    <row r="288" spans="1:4" ht="12.75">
      <c r="A288" s="18"/>
      <c r="B288" s="1"/>
      <c r="D288" s="1"/>
    </row>
    <row r="289" spans="1:4" ht="12.75">
      <c r="A289" s="18"/>
      <c r="B289" s="1"/>
      <c r="D289" s="1"/>
    </row>
    <row r="290" spans="1:4" ht="12.75">
      <c r="A290" s="18"/>
      <c r="B290" s="1"/>
      <c r="D290" s="1"/>
    </row>
    <row r="291" spans="1:4" ht="12.75">
      <c r="A291" s="18"/>
      <c r="B291" s="1"/>
      <c r="D291" s="1"/>
    </row>
    <row r="292" spans="1:4" ht="12.75">
      <c r="A292" s="18"/>
      <c r="B292" s="1"/>
      <c r="D292" s="1"/>
    </row>
    <row r="293" spans="1:4" ht="12.75">
      <c r="A293" s="18"/>
      <c r="B293" s="1"/>
      <c r="D293" s="1"/>
    </row>
    <row r="294" spans="1:4" ht="12.75">
      <c r="A294" s="18"/>
      <c r="B294" s="1"/>
      <c r="D294" s="1"/>
    </row>
    <row r="295" spans="1:4" ht="12.75">
      <c r="A295" s="18"/>
      <c r="B295" s="1"/>
      <c r="D295" s="1"/>
    </row>
    <row r="296" spans="1:4" ht="12.75">
      <c r="A296" s="18"/>
      <c r="B296" s="1"/>
      <c r="D296" s="1"/>
    </row>
    <row r="297" spans="1:4" ht="12.75">
      <c r="A297" s="18"/>
      <c r="B297" s="1"/>
      <c r="D297" s="1"/>
    </row>
    <row r="298" spans="1:4" ht="12.75">
      <c r="A298" s="18"/>
      <c r="B298" s="1"/>
      <c r="D298" s="1"/>
    </row>
    <row r="299" spans="1:4" ht="12.75">
      <c r="A299" s="18"/>
      <c r="B299" s="1"/>
      <c r="D299" s="1"/>
    </row>
    <row r="300" spans="1:4" ht="12.75">
      <c r="A300" s="18"/>
      <c r="B300" s="1"/>
      <c r="D300" s="1"/>
    </row>
    <row r="301" spans="1:4" ht="12.75">
      <c r="A301" s="18"/>
      <c r="B301" s="1"/>
      <c r="D301" s="1"/>
    </row>
    <row r="302" spans="1:4" ht="12.75">
      <c r="A302" s="18"/>
      <c r="B302" s="1"/>
      <c r="D302" s="1"/>
    </row>
    <row r="303" spans="1:4" ht="12.75">
      <c r="A303" s="18"/>
      <c r="B303" s="1"/>
      <c r="D303" s="1"/>
    </row>
    <row r="304" spans="1:4" ht="12.75">
      <c r="A304" s="18"/>
      <c r="B304" s="1"/>
      <c r="D304" s="1"/>
    </row>
    <row r="305" spans="1:4" ht="12.75">
      <c r="A305" s="18"/>
      <c r="B305" s="1"/>
      <c r="D305" s="1"/>
    </row>
    <row r="306" spans="1:4" ht="12.75">
      <c r="A306" s="18"/>
      <c r="B306" s="1"/>
      <c r="D306" s="1"/>
    </row>
    <row r="307" spans="1:4" ht="12.75">
      <c r="A307" s="18"/>
      <c r="B307" s="1"/>
      <c r="D307" s="1"/>
    </row>
    <row r="308" spans="1:4" ht="12.75">
      <c r="A308" s="18"/>
      <c r="B308" s="1"/>
      <c r="D308" s="1"/>
    </row>
    <row r="309" spans="1:4" ht="12.75">
      <c r="A309" s="18"/>
      <c r="B309" s="1"/>
      <c r="D309" s="1"/>
    </row>
    <row r="310" spans="1:2" ht="12.75">
      <c r="A310" s="18"/>
      <c r="B310" s="1"/>
    </row>
    <row r="311" spans="1:2" ht="12.75">
      <c r="A311" s="18"/>
      <c r="B311" s="1"/>
    </row>
    <row r="312" spans="1:2" ht="12.75">
      <c r="A312" s="18"/>
      <c r="B312" s="1"/>
    </row>
  </sheetData>
  <sheetProtection/>
  <printOptions/>
  <pageMargins left="0.5" right="0.5" top="0.5" bottom="1" header="0.5" footer="0.5"/>
  <pageSetup horizontalDpi="300" verticalDpi="300" orientation="portrait" scale="7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78"/>
  <sheetViews>
    <sheetView zoomScalePageLayoutView="0" workbookViewId="0" topLeftCell="A1">
      <selection activeCell="A3" sqref="A3:I78"/>
    </sheetView>
  </sheetViews>
  <sheetFormatPr defaultColWidth="9.140625" defaultRowHeight="12.75"/>
  <sheetData>
    <row r="3" spans="1:9" ht="12.75">
      <c r="A3" s="1"/>
      <c r="B3" s="18"/>
      <c r="C3" s="1"/>
      <c r="D3" s="1"/>
      <c r="E3" s="1"/>
      <c r="F3" s="1"/>
      <c r="G3" s="1">
        <v>2016</v>
      </c>
      <c r="H3" s="1">
        <v>2017</v>
      </c>
      <c r="I3" s="1"/>
    </row>
    <row r="4" spans="1:9" ht="12.75">
      <c r="A4" s="1"/>
      <c r="B4" s="18"/>
      <c r="C4" s="1"/>
      <c r="D4" s="1"/>
      <c r="E4" s="1"/>
      <c r="F4" s="1"/>
      <c r="G4" s="1"/>
      <c r="H4" s="1"/>
      <c r="I4" s="1"/>
    </row>
    <row r="5" spans="1:9" ht="12.75">
      <c r="A5" s="1" t="s">
        <v>61</v>
      </c>
      <c r="B5" s="18"/>
      <c r="C5" s="28">
        <v>12100</v>
      </c>
      <c r="D5" s="1" t="s">
        <v>66</v>
      </c>
      <c r="E5" s="24"/>
      <c r="F5" s="1"/>
      <c r="G5" s="1"/>
      <c r="H5" s="1"/>
      <c r="I5" s="1"/>
    </row>
    <row r="6" spans="1:9" ht="12.75">
      <c r="A6" s="1" t="s">
        <v>62</v>
      </c>
      <c r="B6" s="18"/>
      <c r="C6" s="28">
        <v>13000</v>
      </c>
      <c r="D6" s="1"/>
      <c r="E6" s="24"/>
      <c r="F6" s="1"/>
      <c r="G6" s="12">
        <v>500</v>
      </c>
      <c r="H6" s="12">
        <v>500</v>
      </c>
      <c r="I6" s="1"/>
    </row>
    <row r="7" spans="1:9" ht="12.75">
      <c r="A7" s="1" t="s">
        <v>63</v>
      </c>
      <c r="B7" s="18"/>
      <c r="C7" s="28">
        <v>18400</v>
      </c>
      <c r="D7" s="1"/>
      <c r="E7" s="24"/>
      <c r="F7" s="1"/>
      <c r="G7" s="12"/>
      <c r="H7" s="12"/>
      <c r="I7" s="1"/>
    </row>
    <row r="8" spans="1:9" ht="12.75">
      <c r="A8" s="1" t="s">
        <v>64</v>
      </c>
      <c r="B8" s="18"/>
      <c r="C8" s="28">
        <v>2250</v>
      </c>
      <c r="D8" s="1" t="s">
        <v>126</v>
      </c>
      <c r="E8" s="24"/>
      <c r="F8" s="1"/>
      <c r="G8" s="12">
        <v>750</v>
      </c>
      <c r="H8" s="12">
        <v>750</v>
      </c>
      <c r="I8" s="1"/>
    </row>
    <row r="9" spans="1:9" ht="12.75">
      <c r="A9" s="1" t="s">
        <v>65</v>
      </c>
      <c r="B9" s="18"/>
      <c r="C9" s="29">
        <v>6750</v>
      </c>
      <c r="D9" s="1" t="s">
        <v>126</v>
      </c>
      <c r="E9" s="24"/>
      <c r="F9" s="1"/>
      <c r="G9" s="12">
        <v>240</v>
      </c>
      <c r="H9" s="12">
        <v>240</v>
      </c>
      <c r="I9" s="1"/>
    </row>
    <row r="10" spans="1:9" ht="12.75">
      <c r="A10" s="1"/>
      <c r="B10" s="18"/>
      <c r="C10" s="28">
        <f>SUM(C5:C9)</f>
        <v>52500</v>
      </c>
      <c r="D10" s="1"/>
      <c r="E10" s="24"/>
      <c r="F10" s="1"/>
      <c r="G10" s="12">
        <v>500</v>
      </c>
      <c r="H10" s="12">
        <v>500</v>
      </c>
      <c r="I10" s="1"/>
    </row>
    <row r="11" spans="1:9" ht="12.75">
      <c r="A11" s="1" t="s">
        <v>128</v>
      </c>
      <c r="B11" s="18"/>
      <c r="C11" s="39">
        <v>15960</v>
      </c>
      <c r="D11" s="1"/>
      <c r="E11" s="24"/>
      <c r="F11" s="1"/>
      <c r="G11" s="12">
        <v>12400</v>
      </c>
      <c r="H11" s="12">
        <v>12700</v>
      </c>
      <c r="I11" s="1"/>
    </row>
    <row r="12" spans="1:9" ht="12.75">
      <c r="A12" s="1"/>
      <c r="B12" s="22"/>
      <c r="C12" s="22">
        <f>C10+C11</f>
        <v>68460</v>
      </c>
      <c r="D12" s="1"/>
      <c r="E12" s="24"/>
      <c r="F12" s="1"/>
      <c r="G12" s="12">
        <f>C24-C17</f>
        <v>56560</v>
      </c>
      <c r="H12" s="12">
        <f>C36-C29</f>
        <v>56735</v>
      </c>
      <c r="I12" s="1"/>
    </row>
    <row r="13" spans="1:9" ht="12.75">
      <c r="A13" s="1"/>
      <c r="B13" s="18"/>
      <c r="C13" s="1"/>
      <c r="D13" s="24"/>
      <c r="E13" s="24"/>
      <c r="F13" s="1"/>
      <c r="G13" s="12">
        <v>400</v>
      </c>
      <c r="H13" s="12">
        <v>400</v>
      </c>
      <c r="I13" s="1"/>
    </row>
    <row r="14" spans="1:9" ht="12.75">
      <c r="A14" s="1"/>
      <c r="B14" s="18"/>
      <c r="C14" s="1"/>
      <c r="D14" s="24"/>
      <c r="E14" s="24"/>
      <c r="F14" s="1"/>
      <c r="G14" s="12"/>
      <c r="H14" s="12"/>
      <c r="I14" s="1"/>
    </row>
    <row r="15" spans="1:9" ht="12.75">
      <c r="A15" s="1">
        <v>2016</v>
      </c>
      <c r="B15" s="18"/>
      <c r="C15" s="1"/>
      <c r="D15" s="1"/>
      <c r="E15" s="1"/>
      <c r="F15" s="1"/>
      <c r="G15" s="12">
        <v>60</v>
      </c>
      <c r="H15" s="12">
        <v>60</v>
      </c>
      <c r="I15" s="1"/>
    </row>
    <row r="16" spans="1:9" ht="12.75">
      <c r="A16" s="1"/>
      <c r="B16" s="18"/>
      <c r="C16" s="1"/>
      <c r="D16" s="1"/>
      <c r="E16" s="1"/>
      <c r="F16" s="1"/>
      <c r="G16" s="12">
        <f>81000*0.025</f>
        <v>2025</v>
      </c>
      <c r="H16" s="12">
        <f>360000*0.025</f>
        <v>9000</v>
      </c>
      <c r="I16" s="1"/>
    </row>
    <row r="17" spans="1:9" ht="12.75">
      <c r="A17" s="1" t="s">
        <v>61</v>
      </c>
      <c r="B17" s="18"/>
      <c r="C17" s="28">
        <v>12400</v>
      </c>
      <c r="D17" s="1" t="s">
        <v>66</v>
      </c>
      <c r="E17" s="24"/>
      <c r="F17" s="1"/>
      <c r="G17" s="12">
        <v>81000</v>
      </c>
      <c r="H17" s="12">
        <f>360000*0.9</f>
        <v>324000</v>
      </c>
      <c r="I17" s="1"/>
    </row>
    <row r="18" spans="1:9" ht="12.75">
      <c r="A18" s="1" t="s">
        <v>62</v>
      </c>
      <c r="B18" s="18"/>
      <c r="C18" s="28">
        <v>13000</v>
      </c>
      <c r="D18" s="1"/>
      <c r="E18" s="24"/>
      <c r="F18" s="1"/>
      <c r="G18" s="12">
        <v>7235</v>
      </c>
      <c r="H18" s="12">
        <v>7235</v>
      </c>
      <c r="I18" s="1"/>
    </row>
    <row r="19" spans="1:9" ht="12.75">
      <c r="A19" s="1" t="s">
        <v>63</v>
      </c>
      <c r="B19" s="18"/>
      <c r="C19" s="28">
        <v>18400</v>
      </c>
      <c r="D19" s="1"/>
      <c r="E19" s="24"/>
      <c r="F19" s="1"/>
      <c r="G19" s="12"/>
      <c r="H19" s="12"/>
      <c r="I19" s="1"/>
    </row>
    <row r="20" spans="1:9" ht="12.75">
      <c r="A20" s="1" t="s">
        <v>64</v>
      </c>
      <c r="B20" s="18"/>
      <c r="C20" s="28">
        <v>2300</v>
      </c>
      <c r="D20" s="1" t="s">
        <v>126</v>
      </c>
      <c r="E20" s="24"/>
      <c r="F20" s="1"/>
      <c r="G20" s="12"/>
      <c r="H20" s="12"/>
      <c r="I20" s="1"/>
    </row>
    <row r="21" spans="1:9" ht="12.75">
      <c r="A21" s="1" t="s">
        <v>65</v>
      </c>
      <c r="B21" s="18"/>
      <c r="C21" s="29">
        <v>6900</v>
      </c>
      <c r="D21" s="1" t="s">
        <v>126</v>
      </c>
      <c r="E21" s="24"/>
      <c r="F21" s="1"/>
      <c r="G21" s="12">
        <v>92000</v>
      </c>
      <c r="H21" s="12">
        <v>93000</v>
      </c>
      <c r="I21" s="1"/>
    </row>
    <row r="22" spans="1:9" ht="12.75">
      <c r="A22" s="1"/>
      <c r="B22" s="18"/>
      <c r="C22" s="28">
        <f>SUM(C17:C21)</f>
        <v>53000</v>
      </c>
      <c r="D22" s="1"/>
      <c r="E22" s="24"/>
      <c r="F22" s="1"/>
      <c r="G22" s="11"/>
      <c r="H22" s="11"/>
      <c r="I22" s="1"/>
    </row>
    <row r="23" spans="1:9" ht="12.75">
      <c r="A23" s="1" t="s">
        <v>128</v>
      </c>
      <c r="B23" s="18"/>
      <c r="C23" s="38">
        <v>15960</v>
      </c>
      <c r="D23" s="1"/>
      <c r="E23" s="24"/>
      <c r="F23" s="1"/>
      <c r="G23" s="12">
        <v>100</v>
      </c>
      <c r="H23" s="12">
        <v>100</v>
      </c>
      <c r="I23" s="1"/>
    </row>
    <row r="24" spans="1:9" ht="12.75">
      <c r="A24" s="1"/>
      <c r="B24" s="22"/>
      <c r="C24" s="40">
        <f>C22+C23</f>
        <v>68960</v>
      </c>
      <c r="D24" s="1"/>
      <c r="E24" s="24"/>
      <c r="F24" s="1"/>
      <c r="G24" s="12"/>
      <c r="H24" s="12"/>
      <c r="I24" s="1"/>
    </row>
    <row r="25" spans="1:9" ht="12.75">
      <c r="A25" s="2"/>
      <c r="B25" s="21"/>
      <c r="C25" s="25"/>
      <c r="D25" s="24"/>
      <c r="E25" s="24"/>
      <c r="F25" s="1"/>
      <c r="G25" s="12"/>
      <c r="H25" s="12"/>
      <c r="I25" s="1"/>
    </row>
    <row r="26" spans="1:9" ht="12.75">
      <c r="A26" s="1"/>
      <c r="B26" s="21"/>
      <c r="C26" s="24"/>
      <c r="D26" s="25"/>
      <c r="E26" s="25"/>
      <c r="F26" s="2"/>
      <c r="G26" s="17">
        <f>SUM(G6:G25)</f>
        <v>253770</v>
      </c>
      <c r="H26" s="17">
        <f>SUM(H6:H25)</f>
        <v>505220</v>
      </c>
      <c r="I26" s="2"/>
    </row>
    <row r="27" spans="1:9" ht="12.75">
      <c r="A27" s="1">
        <v>2017</v>
      </c>
      <c r="B27" s="23"/>
      <c r="C27" s="26"/>
      <c r="D27" s="24"/>
      <c r="E27" s="24"/>
      <c r="F27" s="1"/>
      <c r="G27" s="18"/>
      <c r="H27" s="18"/>
      <c r="I27" s="1"/>
    </row>
    <row r="28" spans="1:9" ht="12.75">
      <c r="A28" s="1"/>
      <c r="B28" s="22"/>
      <c r="C28" s="22"/>
      <c r="D28" s="24"/>
      <c r="E28" s="24"/>
      <c r="F28" s="1"/>
      <c r="G28" s="12"/>
      <c r="H28" s="12"/>
      <c r="I28" s="1"/>
    </row>
    <row r="29" spans="1:9" ht="12.75">
      <c r="A29" s="1" t="s">
        <v>61</v>
      </c>
      <c r="B29" s="18"/>
      <c r="C29" s="28">
        <v>12700</v>
      </c>
      <c r="D29" s="1" t="s">
        <v>66</v>
      </c>
      <c r="E29" s="24"/>
      <c r="F29" s="1"/>
      <c r="G29" s="12">
        <v>24000</v>
      </c>
      <c r="H29" s="12">
        <v>24000</v>
      </c>
      <c r="I29" s="1"/>
    </row>
    <row r="30" spans="1:9" ht="12.75">
      <c r="A30" s="1" t="s">
        <v>62</v>
      </c>
      <c r="B30" s="18"/>
      <c r="C30" s="28">
        <v>13000</v>
      </c>
      <c r="D30" s="1"/>
      <c r="E30" s="24"/>
      <c r="F30" s="1"/>
      <c r="G30" s="12"/>
      <c r="H30" s="12"/>
      <c r="I30" s="1"/>
    </row>
    <row r="31" spans="1:9" ht="12.75">
      <c r="A31" s="1" t="s">
        <v>63</v>
      </c>
      <c r="B31" s="18"/>
      <c r="C31" s="28">
        <v>18400</v>
      </c>
      <c r="D31" s="1"/>
      <c r="E31" s="24"/>
      <c r="F31" s="1"/>
      <c r="G31" s="12">
        <v>10000</v>
      </c>
      <c r="H31" s="12">
        <v>10000</v>
      </c>
      <c r="I31" s="1"/>
    </row>
    <row r="32" spans="1:9" ht="12.75">
      <c r="A32" s="1" t="s">
        <v>64</v>
      </c>
      <c r="B32" s="18"/>
      <c r="C32" s="28">
        <v>2350</v>
      </c>
      <c r="D32" s="1" t="s">
        <v>126</v>
      </c>
      <c r="E32" s="24"/>
      <c r="F32" s="1"/>
      <c r="G32" s="12">
        <v>765</v>
      </c>
      <c r="H32" s="12">
        <v>765</v>
      </c>
      <c r="I32" s="1"/>
    </row>
    <row r="33" spans="1:9" ht="12.75">
      <c r="A33" s="1" t="s">
        <v>65</v>
      </c>
      <c r="B33" s="18"/>
      <c r="C33" s="29">
        <v>7025</v>
      </c>
      <c r="D33" s="1" t="s">
        <v>126</v>
      </c>
      <c r="E33" s="24"/>
      <c r="F33" s="1"/>
      <c r="G33" s="12">
        <v>75</v>
      </c>
      <c r="H33" s="12">
        <v>75</v>
      </c>
      <c r="I33" s="1"/>
    </row>
    <row r="34" spans="1:9" ht="12.75">
      <c r="A34" s="1"/>
      <c r="B34" s="18"/>
      <c r="C34" s="28">
        <f>SUM(C29:C33)</f>
        <v>53475</v>
      </c>
      <c r="D34" s="1"/>
      <c r="E34" s="24"/>
      <c r="F34" s="1"/>
      <c r="G34" s="12"/>
      <c r="H34" s="12"/>
      <c r="I34" s="1"/>
    </row>
    <row r="35" spans="1:9" ht="12.75">
      <c r="A35" s="1" t="s">
        <v>128</v>
      </c>
      <c r="B35" s="18"/>
      <c r="C35" s="38">
        <v>15960</v>
      </c>
      <c r="D35" s="1"/>
      <c r="E35" s="24"/>
      <c r="F35" s="1"/>
      <c r="G35" s="12"/>
      <c r="H35" s="12"/>
      <c r="I35" s="1"/>
    </row>
    <row r="36" spans="1:9" ht="12.75">
      <c r="A36" s="1"/>
      <c r="B36" s="22"/>
      <c r="C36" s="40">
        <f>C34+C35</f>
        <v>69435</v>
      </c>
      <c r="D36" s="1"/>
      <c r="E36" s="24"/>
      <c r="F36" s="1"/>
      <c r="G36" s="12">
        <v>15000</v>
      </c>
      <c r="H36" s="12">
        <v>15000</v>
      </c>
      <c r="I36" s="1"/>
    </row>
    <row r="37" spans="1:9" ht="12.75">
      <c r="A37" s="1"/>
      <c r="B37" s="22"/>
      <c r="C37" s="22"/>
      <c r="D37" s="22"/>
      <c r="E37" s="24"/>
      <c r="F37" s="1"/>
      <c r="G37" s="12"/>
      <c r="H37" s="12"/>
      <c r="I37" s="1"/>
    </row>
    <row r="38" spans="1:9" ht="12.75">
      <c r="A38" s="1"/>
      <c r="B38" s="22"/>
      <c r="C38" s="22"/>
      <c r="D38" s="22"/>
      <c r="E38" s="24"/>
      <c r="F38" s="1"/>
      <c r="G38" s="12"/>
      <c r="H38" s="12"/>
      <c r="I38" s="1"/>
    </row>
    <row r="39" spans="1:9" ht="12.75">
      <c r="A39" s="1"/>
      <c r="B39" s="22"/>
      <c r="C39" s="22"/>
      <c r="D39" s="22"/>
      <c r="E39" s="24"/>
      <c r="F39" s="1"/>
      <c r="G39" s="12">
        <v>5000</v>
      </c>
      <c r="H39" s="12">
        <v>5000</v>
      </c>
      <c r="I39" s="1"/>
    </row>
    <row r="40" spans="1:9" ht="12.75">
      <c r="A40" s="1"/>
      <c r="B40" s="22"/>
      <c r="C40" s="22"/>
      <c r="D40" s="22"/>
      <c r="E40" s="24"/>
      <c r="F40" s="1"/>
      <c r="G40" s="12">
        <v>300</v>
      </c>
      <c r="H40" s="12">
        <v>300</v>
      </c>
      <c r="I40" s="1"/>
    </row>
    <row r="41" spans="1:9" ht="12.75">
      <c r="A41" s="1"/>
      <c r="B41" s="22"/>
      <c r="C41" s="22"/>
      <c r="D41" s="22"/>
      <c r="E41" s="24"/>
      <c r="F41" s="1"/>
      <c r="G41" s="12">
        <v>1000</v>
      </c>
      <c r="H41" s="12">
        <v>1000</v>
      </c>
      <c r="I41" s="1"/>
    </row>
    <row r="42" spans="1:9" ht="12.75">
      <c r="A42" s="1"/>
      <c r="B42" s="22"/>
      <c r="C42" s="22"/>
      <c r="D42" s="22"/>
      <c r="E42" s="24"/>
      <c r="F42" s="1"/>
      <c r="G42" s="12">
        <v>6000</v>
      </c>
      <c r="H42" s="12">
        <v>6000</v>
      </c>
      <c r="I42" s="1"/>
    </row>
    <row r="43" spans="1:9" ht="12.75">
      <c r="A43" s="1"/>
      <c r="B43" s="22"/>
      <c r="C43" s="22"/>
      <c r="D43" s="22"/>
      <c r="E43" s="24"/>
      <c r="F43" s="1"/>
      <c r="G43" s="12">
        <v>500</v>
      </c>
      <c r="H43" s="12">
        <v>500</v>
      </c>
      <c r="I43" s="1"/>
    </row>
    <row r="44" spans="1:9" ht="12.75">
      <c r="A44" s="1"/>
      <c r="B44" s="22"/>
      <c r="C44" s="22"/>
      <c r="D44" s="22"/>
      <c r="E44" s="24"/>
      <c r="F44" s="1"/>
      <c r="G44" s="12">
        <v>250</v>
      </c>
      <c r="H44" s="12">
        <v>250</v>
      </c>
      <c r="I44" s="1"/>
    </row>
    <row r="45" spans="1:9" ht="12.75">
      <c r="A45" s="1"/>
      <c r="B45" s="22"/>
      <c r="C45" s="22"/>
      <c r="D45" s="22"/>
      <c r="E45" s="24"/>
      <c r="F45" s="1"/>
      <c r="G45" s="12">
        <v>1000</v>
      </c>
      <c r="H45" s="12">
        <v>1000</v>
      </c>
      <c r="I45" s="1"/>
    </row>
    <row r="46" spans="1:9" ht="12.75">
      <c r="A46" s="1"/>
      <c r="B46" s="22"/>
      <c r="C46" s="22"/>
      <c r="D46" s="22"/>
      <c r="E46" s="24"/>
      <c r="F46" s="1"/>
      <c r="G46" s="12">
        <v>300</v>
      </c>
      <c r="H46" s="12">
        <v>300</v>
      </c>
      <c r="I46" s="1"/>
    </row>
    <row r="47" spans="1:9" ht="12.75">
      <c r="A47" s="1"/>
      <c r="B47" s="22"/>
      <c r="C47" s="22"/>
      <c r="D47" s="22"/>
      <c r="E47" s="24"/>
      <c r="F47" s="1"/>
      <c r="G47" s="12">
        <v>7235</v>
      </c>
      <c r="H47" s="12">
        <v>7235</v>
      </c>
      <c r="I47" s="1"/>
    </row>
    <row r="48" spans="1:9" ht="12.75">
      <c r="A48" s="1"/>
      <c r="B48" s="22"/>
      <c r="C48" s="22"/>
      <c r="D48" s="22"/>
      <c r="E48" s="24"/>
      <c r="F48" s="1"/>
      <c r="G48" s="12">
        <v>3000</v>
      </c>
      <c r="H48" s="12">
        <v>3000</v>
      </c>
      <c r="I48" s="1"/>
    </row>
    <row r="49" spans="1:9" ht="12.75">
      <c r="A49" s="1"/>
      <c r="B49" s="22"/>
      <c r="C49" s="22"/>
      <c r="D49" s="22"/>
      <c r="E49" s="24"/>
      <c r="F49" s="1"/>
      <c r="G49" s="12">
        <v>1100</v>
      </c>
      <c r="H49" s="12">
        <v>1100</v>
      </c>
      <c r="I49" s="1"/>
    </row>
    <row r="50" spans="1:9" ht="12.75">
      <c r="A50" s="1"/>
      <c r="B50" s="22"/>
      <c r="C50" s="22"/>
      <c r="D50" s="22"/>
      <c r="E50" s="24"/>
      <c r="F50" s="1"/>
      <c r="G50" s="12">
        <v>1500</v>
      </c>
      <c r="H50" s="12">
        <v>1500</v>
      </c>
      <c r="I50" s="1"/>
    </row>
    <row r="51" spans="1:9" ht="12.75">
      <c r="A51" s="1"/>
      <c r="B51" s="22"/>
      <c r="C51" s="22"/>
      <c r="D51" s="22"/>
      <c r="E51" s="24"/>
      <c r="F51" s="1"/>
      <c r="G51" s="12">
        <v>2680</v>
      </c>
      <c r="H51" s="12">
        <v>2680</v>
      </c>
      <c r="I51" s="1"/>
    </row>
    <row r="52" spans="1:9" ht="12.75">
      <c r="A52" s="16"/>
      <c r="B52" s="22"/>
      <c r="C52" s="22"/>
      <c r="D52" s="22"/>
      <c r="E52" s="24"/>
      <c r="F52" s="1"/>
      <c r="G52" s="12">
        <v>10000</v>
      </c>
      <c r="H52" s="12">
        <v>10000</v>
      </c>
      <c r="I52" s="1"/>
    </row>
    <row r="53" spans="1:9" ht="12.75">
      <c r="A53" s="1"/>
      <c r="B53" s="22"/>
      <c r="C53" s="22"/>
      <c r="D53" s="22"/>
      <c r="E53" s="24"/>
      <c r="F53" s="1"/>
      <c r="G53" s="12">
        <v>9285</v>
      </c>
      <c r="H53" s="12">
        <v>9285</v>
      </c>
      <c r="I53" s="1"/>
    </row>
    <row r="54" spans="1:9" ht="12.75">
      <c r="A54" s="1"/>
      <c r="B54" s="22"/>
      <c r="C54" s="22"/>
      <c r="D54" s="22"/>
      <c r="E54" s="24"/>
      <c r="F54" s="1"/>
      <c r="G54" s="12">
        <v>7500</v>
      </c>
      <c r="H54" s="12">
        <v>7500</v>
      </c>
      <c r="I54" s="1"/>
    </row>
    <row r="55" spans="1:9" ht="12.75">
      <c r="A55" s="1"/>
      <c r="B55" s="22"/>
      <c r="C55" s="22"/>
      <c r="D55" s="22"/>
      <c r="E55" s="24"/>
      <c r="F55" s="1"/>
      <c r="G55" s="12">
        <v>850</v>
      </c>
      <c r="H55" s="12">
        <v>850</v>
      </c>
      <c r="I55" s="1"/>
    </row>
    <row r="56" spans="1:9" ht="12.75">
      <c r="A56" s="1"/>
      <c r="B56" s="22"/>
      <c r="C56" s="22"/>
      <c r="D56" s="22"/>
      <c r="E56" s="24"/>
      <c r="F56" s="1"/>
      <c r="G56" s="12">
        <v>1300</v>
      </c>
      <c r="H56" s="12">
        <v>1300</v>
      </c>
      <c r="I56" s="1"/>
    </row>
    <row r="57" spans="1:9" ht="12.75">
      <c r="A57" s="1"/>
      <c r="B57" s="22"/>
      <c r="C57" s="22"/>
      <c r="D57" s="22"/>
      <c r="E57" s="24"/>
      <c r="F57" s="1"/>
      <c r="G57" s="12"/>
      <c r="H57" s="12"/>
      <c r="I57" s="1"/>
    </row>
    <row r="58" spans="1:9" ht="12.75">
      <c r="A58" s="1"/>
      <c r="B58" s="22"/>
      <c r="C58" s="24"/>
      <c r="D58" s="22"/>
      <c r="E58" s="24"/>
      <c r="F58" s="1"/>
      <c r="G58" s="12"/>
      <c r="H58" s="12"/>
      <c r="I58" s="1"/>
    </row>
    <row r="59" spans="1:9" ht="12.75">
      <c r="A59" s="1"/>
      <c r="B59" s="22"/>
      <c r="C59" s="24"/>
      <c r="D59" s="24"/>
      <c r="E59" s="24"/>
      <c r="F59" s="1"/>
      <c r="G59" s="12">
        <v>1500</v>
      </c>
      <c r="H59" s="12">
        <v>1500</v>
      </c>
      <c r="I59" s="1"/>
    </row>
    <row r="60" spans="1:9" ht="12.75">
      <c r="A60" s="20"/>
      <c r="B60" s="22"/>
      <c r="C60" s="24"/>
      <c r="D60" s="24"/>
      <c r="E60" s="24"/>
      <c r="F60" s="1"/>
      <c r="G60" s="12"/>
      <c r="H60" s="12"/>
      <c r="I60" s="1"/>
    </row>
    <row r="61" spans="1:9" ht="12.75">
      <c r="A61" s="1"/>
      <c r="B61" s="22"/>
      <c r="C61" s="24"/>
      <c r="D61" s="24"/>
      <c r="E61" s="24"/>
      <c r="F61" s="1"/>
      <c r="G61" s="12"/>
      <c r="H61" s="12"/>
      <c r="I61" s="1"/>
    </row>
    <row r="62" spans="1:9" ht="12.75">
      <c r="A62" s="1"/>
      <c r="B62" s="22"/>
      <c r="C62" s="24"/>
      <c r="D62" s="24"/>
      <c r="E62" s="24"/>
      <c r="F62" s="1"/>
      <c r="G62" s="12"/>
      <c r="H62" s="12"/>
      <c r="I62" s="1"/>
    </row>
    <row r="63" spans="1:9" ht="12.75">
      <c r="A63" s="1"/>
      <c r="B63" s="22"/>
      <c r="C63" s="24"/>
      <c r="D63" s="24"/>
      <c r="E63" s="24"/>
      <c r="F63" s="1"/>
      <c r="G63" s="12">
        <v>9000</v>
      </c>
      <c r="H63" s="12">
        <v>36000</v>
      </c>
      <c r="I63" s="1"/>
    </row>
    <row r="64" spans="1:9" ht="12.75">
      <c r="A64" s="1"/>
      <c r="B64" s="22"/>
      <c r="C64" s="24"/>
      <c r="D64" s="24"/>
      <c r="E64" s="24"/>
      <c r="F64" s="1"/>
      <c r="G64" s="12">
        <v>81000</v>
      </c>
      <c r="H64" s="12">
        <v>324000</v>
      </c>
      <c r="I64" s="1"/>
    </row>
    <row r="65" spans="1:9" ht="12.75">
      <c r="A65" s="1"/>
      <c r="B65" s="22"/>
      <c r="C65" s="24"/>
      <c r="D65" s="24"/>
      <c r="E65" s="24"/>
      <c r="F65" s="1"/>
      <c r="G65" s="12"/>
      <c r="H65" s="12"/>
      <c r="I65" s="1"/>
    </row>
    <row r="66" spans="1:9" ht="12.75">
      <c r="A66" s="2"/>
      <c r="B66" s="27"/>
      <c r="C66" s="25"/>
      <c r="D66" s="24"/>
      <c r="E66" s="24"/>
      <c r="F66" s="1"/>
      <c r="G66" s="12"/>
      <c r="H66" s="12"/>
      <c r="I66" s="1"/>
    </row>
    <row r="67" spans="1:9" ht="12.75">
      <c r="A67" s="2"/>
      <c r="B67" s="27"/>
      <c r="C67" s="25"/>
      <c r="D67" s="24"/>
      <c r="E67" s="24"/>
      <c r="F67" s="1"/>
      <c r="G67" s="12">
        <v>57800</v>
      </c>
      <c r="H67" s="12">
        <v>57800</v>
      </c>
      <c r="I67" s="1"/>
    </row>
    <row r="68" spans="1:9" ht="12.75">
      <c r="A68" s="2"/>
      <c r="B68" s="27"/>
      <c r="C68" s="25"/>
      <c r="D68" s="24"/>
      <c r="E68" s="24"/>
      <c r="F68" s="1"/>
      <c r="G68" s="12"/>
      <c r="H68" s="12"/>
      <c r="I68" s="1"/>
    </row>
    <row r="69" spans="1:9" ht="12.75">
      <c r="A69" s="2"/>
      <c r="B69" s="27"/>
      <c r="C69" s="25"/>
      <c r="D69" s="25"/>
      <c r="E69" s="25"/>
      <c r="F69" s="2"/>
      <c r="G69" s="17">
        <f>SUM(G29:G67)</f>
        <v>257940</v>
      </c>
      <c r="H69" s="17">
        <f>SUM(H29:H67)</f>
        <v>527940</v>
      </c>
      <c r="I69" s="2"/>
    </row>
    <row r="70" spans="1:9" ht="12.75">
      <c r="A70" s="1"/>
      <c r="B70" s="22"/>
      <c r="C70" s="24"/>
      <c r="D70" s="25"/>
      <c r="E70" s="25"/>
      <c r="F70" s="2"/>
      <c r="G70" s="17"/>
      <c r="H70" s="17"/>
      <c r="I70" s="2"/>
    </row>
    <row r="71" spans="1:9" ht="12.75">
      <c r="A71" s="1"/>
      <c r="B71" s="22"/>
      <c r="C71" s="24"/>
      <c r="D71" s="24"/>
      <c r="E71" s="24"/>
      <c r="F71" s="1"/>
      <c r="G71" s="12">
        <f>G26</f>
        <v>253770</v>
      </c>
      <c r="H71" s="12">
        <f>H26</f>
        <v>505220</v>
      </c>
      <c r="I71" s="1"/>
    </row>
    <row r="72" spans="1:9" ht="12.75">
      <c r="A72" s="2"/>
      <c r="B72" s="27"/>
      <c r="C72" s="25"/>
      <c r="D72" s="24"/>
      <c r="E72" s="24"/>
      <c r="F72" s="1"/>
      <c r="G72" s="12">
        <f>G69</f>
        <v>257940</v>
      </c>
      <c r="H72" s="12">
        <f>H69</f>
        <v>527940</v>
      </c>
      <c r="I72" s="1"/>
    </row>
    <row r="73" spans="1:9" ht="12.75">
      <c r="A73" s="2"/>
      <c r="B73" s="27"/>
      <c r="C73" s="25"/>
      <c r="D73" s="25"/>
      <c r="E73" s="25"/>
      <c r="F73" s="2"/>
      <c r="G73" s="17">
        <f>G71-G72</f>
        <v>-4170</v>
      </c>
      <c r="H73" s="17">
        <f>H71-H72</f>
        <v>-22720</v>
      </c>
      <c r="I73" s="2"/>
    </row>
    <row r="74" spans="1:9" ht="12.75">
      <c r="A74" s="2"/>
      <c r="B74" s="27"/>
      <c r="C74" s="25"/>
      <c r="D74" s="25"/>
      <c r="E74" s="25"/>
      <c r="F74" s="2"/>
      <c r="G74" s="27"/>
      <c r="H74" s="2"/>
      <c r="I74" s="2"/>
    </row>
    <row r="75" spans="1:9" ht="12.75">
      <c r="A75" s="2"/>
      <c r="B75" s="27"/>
      <c r="C75" s="25"/>
      <c r="D75" s="25"/>
      <c r="E75" s="25"/>
      <c r="F75" s="2"/>
      <c r="G75" s="2"/>
      <c r="H75" s="2"/>
      <c r="I75" s="2"/>
    </row>
    <row r="76" spans="1:9" ht="12.75">
      <c r="A76" s="2"/>
      <c r="B76" s="27"/>
      <c r="C76" s="25"/>
      <c r="D76" s="25"/>
      <c r="E76" s="25"/>
      <c r="F76" s="2"/>
      <c r="G76" s="2"/>
      <c r="H76" s="2"/>
      <c r="I76" s="2"/>
    </row>
    <row r="77" spans="1:9" ht="12.75">
      <c r="A77" s="2"/>
      <c r="B77" s="27"/>
      <c r="C77" s="25"/>
      <c r="D77" s="25"/>
      <c r="E77" s="25"/>
      <c r="F77" s="2"/>
      <c r="G77" s="2"/>
      <c r="H77" s="2"/>
      <c r="I77" s="2"/>
    </row>
    <row r="78" spans="1:9" ht="12.75">
      <c r="A78" s="2"/>
      <c r="B78" s="27"/>
      <c r="C78" s="25"/>
      <c r="D78" s="25"/>
      <c r="E78" s="25"/>
      <c r="F78" s="2"/>
      <c r="G78" s="2"/>
      <c r="H78" s="2"/>
      <c r="I78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Cosgrove</dc:creator>
  <cp:keywords/>
  <dc:description/>
  <cp:lastModifiedBy>HELEN</cp:lastModifiedBy>
  <cp:lastPrinted>2015-11-13T00:00:00Z</cp:lastPrinted>
  <dcterms:created xsi:type="dcterms:W3CDTF">1999-10-13T21:59:02Z</dcterms:created>
  <dcterms:modified xsi:type="dcterms:W3CDTF">2015-11-13T18:32:34Z</dcterms:modified>
  <cp:category/>
  <cp:version/>
  <cp:contentType/>
  <cp:contentStatus/>
</cp:coreProperties>
</file>